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zal_1" sheetId="1" r:id="rId1"/>
  </sheets>
  <definedNames>
    <definedName name="_xlnm.Print_Area" localSheetId="0">'zal_1'!$A$1:$F$324</definedName>
  </definedNames>
  <calcPr fullCalcOnLoad="1"/>
</workbook>
</file>

<file path=xl/sharedStrings.xml><?xml version="1.0" encoding="utf-8"?>
<sst xmlns="http://schemas.openxmlformats.org/spreadsheetml/2006/main" count="344" uniqueCount="150">
  <si>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</si>
  <si>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</si>
  <si>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</si>
  <si>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</si>
  <si>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</si>
  <si>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</si>
  <si>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</si>
  <si>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Wpływy z różnych dochodów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</si>
  <si>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</si>
  <si>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</si>
  <si>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</si>
  <si>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</si>
  <si>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</si>
  <si>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</si>
  <si>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</si>
  <si>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</si>
  <si>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</si>
  <si>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</si>
  <si>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</si>
  <si>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</si>
  <si>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</si>
  <si>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</si>
  <si>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</si>
  <si>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</si>
  <si>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</si>
  <si>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</si>
  <si>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</si>
  <si>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</si>
  <si>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</si>
  <si>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</si>
  <si>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</si>
  <si>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</si>
  <si>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</si>
  <si>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</si>
  <si>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</si>
  <si>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</si>
  <si>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</si>
  <si>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</si>
  <si>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</si>
  <si>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</si>
  <si>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</si>
  <si>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</si>
  <si>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</si>
  <si>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</si>
  <si>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</si>
  <si>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</si>
  <si>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</si>
  <si>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</si>
  <si>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</si>
  <si>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</si>
  <si>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</si>
  <si>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</si>
  <si>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</si>
  <si>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</si>
  <si>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</si>
  <si>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</si>
  <si>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</si>
  <si>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</si>
  <si>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</si>
  <si>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</si>
  <si>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</si>
  <si>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</si>
  <si>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</si>
  <si>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</si>
  <si>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</si>
  <si>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</si>
  <si>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</si>
  <si>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</si>
  <si>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</si>
  <si>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</si>
  <si>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</si>
  <si>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</si>
  <si>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</si>
  <si>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</si>
  <si>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</si>
  <si>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</si>
  <si>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</si>
  <si>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</si>
  <si>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</si>
  <si>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</si>
  <si>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</si>
  <si>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</si>
  <si>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</si>
  <si>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</si>
  <si>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</si>
  <si>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</si>
  <si>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</si>
  <si>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</si>
  <si>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</si>
  <si>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</si>
  <si>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</si>
  <si>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</si>
  <si>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</si>
  <si>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</si>
  <si>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</si>
  <si>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</si>
  <si>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</si>
  <si>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</si>
  <si>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</si>
  <si>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Usługi opiekuńcze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</si>
  <si>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</si>
  <si>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</si>
  <si>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</si>
  <si>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</si>
  <si>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</si>
  <si>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</si>
  <si>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</si>
  <si>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</si>
  <si>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</si>
  <si>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</si>
  <si>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</si>
  <si>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</si>
  <si>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</si>
  <si>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</si>
  <si>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</si>
  <si>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</si>
  <si>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</si>
  <si>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</si>
  <si>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</si>
  <si>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</si>
  <si>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</si>
  <si>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</si>
  <si>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</si>
  <si>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</si>
  <si>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</si>
  <si>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</si>
  <si>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</si>
  <si>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</si>
  <si>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</si>
  <si>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</si>
  <si>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</si>
  <si>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</si>
  <si>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</si>
  <si>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</si>
  <si>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</si>
  <si>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</si>
  <si>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</si>
  <si>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</t>
  </si>
  <si>
    <t>Oświetlenie ulic, placów i dróg</t>
  </si>
  <si>
    <t>Gospodarka odpadami</t>
  </si>
  <si>
    <t>Oczyszczanie miast i wsi</t>
  </si>
  <si>
    <t>Referenda ogólnokrajowe i konstytucyjne</t>
  </si>
  <si>
    <t>Zadania w zakresie przeciwdziałania przemocy w rodzinie</t>
  </si>
  <si>
    <t>Dotacje otrzymane z funduszy celowych na finansowanie lub dofinansowanie kosztów realizacji inwestycji i zakupów inwestycyjnych jednostek sektora finansów publicznych</t>
  </si>
  <si>
    <t>Różne rozliczenie</t>
  </si>
  <si>
    <t>Wybory do Sejmu i Senatu</t>
  </si>
  <si>
    <t>Doskonalenie zawodowe dla nauczycieli</t>
  </si>
  <si>
    <t>Zespoły obsługi ekonomiczno-administracyjnej szkół</t>
  </si>
  <si>
    <t xml:space="preserve">wydatki bieżące jednostek budżetowych-  związane z realizacją ich statutowych zadań </t>
  </si>
  <si>
    <t>Załącznik nr 1 do Zarządzenia Wójta Gminy Kłomnice nr 225/2015 z dnia 20.11.2015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</si>
</sst>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/>
    </xf>
    <xf numFmtId="4" fontId="32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0" borderId="21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9"/>
  <sheetViews>
    <sheetView tabSelected="1" zoomScalePageLayoutView="0" workbookViewId="0" topLeftCell="A159">
      <selection activeCell="G184" sqref="G184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28125" style="1" customWidth="1"/>
    <col min="4" max="4" width="0" style="1" hidden="1" customWidth="1"/>
    <col min="5" max="5" width="17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183" t="s">
        <v>149</v>
      </c>
      <c r="F1" s="183"/>
      <c r="I1" s="180"/>
      <c r="J1" s="180"/>
    </row>
    <row r="2" spans="1:10" ht="18.75">
      <c r="A2" s="5"/>
      <c r="B2" s="5"/>
      <c r="C2" s="5" t="s">
        <v>126</v>
      </c>
      <c r="D2" s="5"/>
      <c r="E2" s="183"/>
      <c r="F2" s="183"/>
      <c r="G2" s="5"/>
      <c r="H2" s="5"/>
      <c r="I2" s="6"/>
      <c r="J2" s="5"/>
    </row>
    <row r="3" spans="1:10" ht="18.75">
      <c r="A3" s="7"/>
      <c r="B3" s="7"/>
      <c r="C3" s="7"/>
      <c r="D3" s="7"/>
      <c r="E3" s="183"/>
      <c r="F3" s="183"/>
      <c r="G3" s="7"/>
      <c r="H3" s="7"/>
      <c r="I3" s="8"/>
      <c r="J3" s="7"/>
    </row>
    <row r="4" spans="1:11" s="10" customFormat="1" ht="18.75">
      <c r="A4" s="182" t="s">
        <v>0</v>
      </c>
      <c r="B4" s="182"/>
      <c r="C4" s="182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184" t="s">
        <v>1</v>
      </c>
      <c r="B6" s="184"/>
      <c r="C6" s="184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171" t="s">
        <v>3</v>
      </c>
      <c r="C9" s="172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71"/>
      <c r="C10" s="172"/>
      <c r="D10" s="16"/>
      <c r="E10" s="16"/>
      <c r="F10" s="16"/>
      <c r="G10" s="5"/>
      <c r="H10" s="5"/>
      <c r="I10" s="6"/>
      <c r="J10" s="7"/>
      <c r="K10" s="7"/>
    </row>
    <row r="11" spans="1:11" s="23" customFormat="1" ht="18" customHeight="1" hidden="1">
      <c r="A11" s="17" t="s">
        <v>6</v>
      </c>
      <c r="B11" s="169" t="s">
        <v>17</v>
      </c>
      <c r="C11" s="170"/>
      <c r="D11" s="19"/>
      <c r="E11" s="20">
        <f>E12</f>
        <v>0</v>
      </c>
      <c r="F11" s="20">
        <f>F12+F13</f>
        <v>0</v>
      </c>
      <c r="G11" s="21"/>
      <c r="H11" s="21"/>
      <c r="I11" s="22"/>
      <c r="J11" s="21"/>
      <c r="K11" s="21"/>
    </row>
    <row r="12" spans="1:11" s="23" customFormat="1" ht="76.5" customHeight="1" hidden="1">
      <c r="A12" s="24"/>
      <c r="B12" s="167" t="s">
        <v>119</v>
      </c>
      <c r="C12" s="181"/>
      <c r="D12" s="168"/>
      <c r="E12" s="25"/>
      <c r="F12" s="25"/>
      <c r="G12" s="21">
        <v>2030</v>
      </c>
      <c r="H12" s="21"/>
      <c r="I12" s="22"/>
      <c r="J12" s="21"/>
      <c r="K12" s="21"/>
    </row>
    <row r="13" spans="1:11" s="10" customFormat="1" ht="14.25" customHeight="1" hidden="1">
      <c r="A13" s="14"/>
      <c r="B13" s="167" t="s">
        <v>7</v>
      </c>
      <c r="C13" s="168"/>
      <c r="D13" s="16"/>
      <c r="E13" s="25"/>
      <c r="F13" s="25"/>
      <c r="G13" s="5"/>
      <c r="H13" s="5"/>
      <c r="I13" s="6">
        <v>2030</v>
      </c>
      <c r="J13" s="7"/>
      <c r="K13" s="7"/>
    </row>
    <row r="14" spans="1:11" s="23" customFormat="1" ht="18" customHeight="1" hidden="1">
      <c r="A14" s="27">
        <v>600</v>
      </c>
      <c r="B14" s="178" t="s">
        <v>50</v>
      </c>
      <c r="C14" s="179"/>
      <c r="D14" s="19"/>
      <c r="E14" s="20">
        <f>E15+E16</f>
        <v>0</v>
      </c>
      <c r="F14" s="20">
        <f>F15+F16</f>
        <v>0</v>
      </c>
      <c r="G14" s="21"/>
      <c r="H14" s="21"/>
      <c r="I14" s="22"/>
      <c r="J14" s="21"/>
      <c r="K14" s="21"/>
    </row>
    <row r="15" spans="1:11" s="10" customFormat="1" ht="73.5" customHeight="1" hidden="1">
      <c r="A15" s="14"/>
      <c r="B15" s="167" t="s">
        <v>143</v>
      </c>
      <c r="C15" s="168"/>
      <c r="D15" s="16"/>
      <c r="E15" s="25"/>
      <c r="F15" s="25"/>
      <c r="G15" s="5"/>
      <c r="H15" s="5"/>
      <c r="I15" s="6"/>
      <c r="J15" s="7"/>
      <c r="K15" s="7"/>
    </row>
    <row r="16" spans="1:11" s="10" customFormat="1" ht="54" customHeight="1" hidden="1">
      <c r="A16" s="14"/>
      <c r="B16" s="167" t="s">
        <v>131</v>
      </c>
      <c r="C16" s="168"/>
      <c r="D16" s="16"/>
      <c r="E16" s="25"/>
      <c r="F16" s="25"/>
      <c r="G16" s="5"/>
      <c r="H16" s="5"/>
      <c r="I16" s="6"/>
      <c r="J16" s="7"/>
      <c r="K16" s="7"/>
    </row>
    <row r="17" spans="1:11" s="10" customFormat="1" ht="23.25" customHeight="1">
      <c r="A17" s="154">
        <v>750</v>
      </c>
      <c r="B17" s="173" t="s">
        <v>60</v>
      </c>
      <c r="C17" s="174"/>
      <c r="D17" s="152"/>
      <c r="E17" s="153"/>
      <c r="F17" s="153">
        <f>F18</f>
        <v>16079</v>
      </c>
      <c r="G17" s="5"/>
      <c r="H17" s="5"/>
      <c r="I17" s="6"/>
      <c r="J17" s="7"/>
      <c r="K17" s="7"/>
    </row>
    <row r="18" spans="1:11" s="10" customFormat="1" ht="75" customHeight="1">
      <c r="A18" s="14"/>
      <c r="B18" s="167" t="s">
        <v>129</v>
      </c>
      <c r="C18" s="168"/>
      <c r="D18" s="16"/>
      <c r="E18" s="25"/>
      <c r="F18" s="25">
        <v>16079</v>
      </c>
      <c r="G18" s="5"/>
      <c r="H18" s="5"/>
      <c r="I18" s="6"/>
      <c r="J18" s="7"/>
      <c r="K18" s="7"/>
    </row>
    <row r="19" spans="1:11" s="23" customFormat="1" ht="35.25" customHeight="1" hidden="1">
      <c r="A19" s="27">
        <v>751</v>
      </c>
      <c r="B19" s="169" t="s">
        <v>135</v>
      </c>
      <c r="C19" s="170"/>
      <c r="D19" s="19"/>
      <c r="E19" s="20">
        <f>E21</f>
        <v>0</v>
      </c>
      <c r="F19" s="20">
        <f>F20+F21</f>
        <v>0</v>
      </c>
      <c r="G19" s="21"/>
      <c r="H19" s="21"/>
      <c r="I19" s="22"/>
      <c r="J19" s="21"/>
      <c r="K19" s="21"/>
    </row>
    <row r="20" spans="1:11" s="10" customFormat="1" ht="12.75" customHeight="1" hidden="1">
      <c r="A20" s="14"/>
      <c r="B20" s="167" t="s">
        <v>9</v>
      </c>
      <c r="C20" s="168"/>
      <c r="D20" s="16"/>
      <c r="E20" s="25"/>
      <c r="F20" s="25"/>
      <c r="G20" s="5"/>
      <c r="H20" s="5"/>
      <c r="I20" s="6">
        <v>633</v>
      </c>
      <c r="J20" s="7"/>
      <c r="K20" s="7"/>
    </row>
    <row r="21" spans="1:11" s="10" customFormat="1" ht="77.25" customHeight="1" hidden="1">
      <c r="A21" s="14"/>
      <c r="B21" s="167" t="s">
        <v>129</v>
      </c>
      <c r="C21" s="168"/>
      <c r="D21" s="16"/>
      <c r="E21" s="25"/>
      <c r="F21" s="25"/>
      <c r="G21" s="5"/>
      <c r="H21" s="5"/>
      <c r="I21" s="6"/>
      <c r="J21" s="7"/>
      <c r="K21" s="7"/>
    </row>
    <row r="22" spans="1:11" s="10" customFormat="1" ht="18" customHeight="1" hidden="1">
      <c r="A22" s="154">
        <v>758</v>
      </c>
      <c r="B22" s="173" t="s">
        <v>144</v>
      </c>
      <c r="C22" s="175"/>
      <c r="D22" s="152"/>
      <c r="E22" s="153">
        <f>E23+E24</f>
        <v>0</v>
      </c>
      <c r="F22" s="153">
        <f>F23</f>
        <v>0</v>
      </c>
      <c r="G22" s="5"/>
      <c r="H22" s="5"/>
      <c r="I22" s="6"/>
      <c r="J22" s="7"/>
      <c r="K22" s="7"/>
    </row>
    <row r="23" spans="1:11" s="10" customFormat="1" ht="54" customHeight="1" hidden="1">
      <c r="A23" s="14"/>
      <c r="B23" s="167" t="s">
        <v>131</v>
      </c>
      <c r="C23" s="168"/>
      <c r="D23" s="16"/>
      <c r="E23" s="25"/>
      <c r="F23" s="25"/>
      <c r="G23" s="5"/>
      <c r="H23" s="5"/>
      <c r="I23" s="6"/>
      <c r="J23" s="7"/>
      <c r="K23" s="7"/>
    </row>
    <row r="24" spans="1:11" s="10" customFormat="1" ht="54" customHeight="1" hidden="1">
      <c r="A24" s="14"/>
      <c r="B24" s="167" t="s">
        <v>118</v>
      </c>
      <c r="C24" s="168"/>
      <c r="D24" s="16"/>
      <c r="E24" s="25"/>
      <c r="F24" s="25"/>
      <c r="G24" s="5"/>
      <c r="H24" s="5"/>
      <c r="I24" s="6"/>
      <c r="J24" s="7"/>
      <c r="K24" s="7"/>
    </row>
    <row r="25" spans="1:11" s="10" customFormat="1" ht="18" customHeight="1" hidden="1">
      <c r="A25" s="154">
        <v>801</v>
      </c>
      <c r="B25" s="176" t="s">
        <v>8</v>
      </c>
      <c r="C25" s="177"/>
      <c r="D25" s="152"/>
      <c r="E25" s="153"/>
      <c r="F25" s="153">
        <f>F26</f>
        <v>0</v>
      </c>
      <c r="G25" s="5"/>
      <c r="H25" s="5"/>
      <c r="I25" s="6"/>
      <c r="J25" s="7"/>
      <c r="K25" s="7"/>
    </row>
    <row r="26" spans="1:11" s="10" customFormat="1" ht="54.75" customHeight="1" hidden="1">
      <c r="A26" s="14"/>
      <c r="B26" s="167" t="s">
        <v>118</v>
      </c>
      <c r="C26" s="168"/>
      <c r="D26" s="16"/>
      <c r="E26" s="25"/>
      <c r="F26" s="25"/>
      <c r="G26" s="5"/>
      <c r="H26" s="5"/>
      <c r="I26" s="6"/>
      <c r="J26" s="7"/>
      <c r="K26" s="7"/>
    </row>
    <row r="27" spans="1:11" s="10" customFormat="1" ht="16.5" customHeight="1">
      <c r="A27" s="154">
        <v>851</v>
      </c>
      <c r="B27" s="173" t="s">
        <v>88</v>
      </c>
      <c r="C27" s="175"/>
      <c r="D27" s="152"/>
      <c r="E27" s="153"/>
      <c r="F27" s="153">
        <f>F28</f>
        <v>1821</v>
      </c>
      <c r="G27" s="5"/>
      <c r="H27" s="5"/>
      <c r="I27" s="6"/>
      <c r="J27" s="7"/>
      <c r="K27" s="7"/>
    </row>
    <row r="28" spans="1:11" s="10" customFormat="1" ht="77.25" customHeight="1">
      <c r="A28" s="14"/>
      <c r="B28" s="167" t="s">
        <v>129</v>
      </c>
      <c r="C28" s="168"/>
      <c r="D28" s="16"/>
      <c r="E28" s="25"/>
      <c r="F28" s="25">
        <v>1821</v>
      </c>
      <c r="G28" s="5"/>
      <c r="H28" s="5"/>
      <c r="I28" s="6"/>
      <c r="J28" s="7"/>
      <c r="K28" s="7"/>
    </row>
    <row r="29" spans="1:11" s="23" customFormat="1" ht="18.75">
      <c r="A29" s="27">
        <v>852</v>
      </c>
      <c r="B29" s="178" t="s">
        <v>10</v>
      </c>
      <c r="C29" s="179"/>
      <c r="D29" s="19"/>
      <c r="E29" s="20">
        <f>E31+E30</f>
        <v>0</v>
      </c>
      <c r="F29" s="20">
        <f>F31+F30</f>
        <v>2000</v>
      </c>
      <c r="G29" s="21"/>
      <c r="H29" s="21"/>
      <c r="I29" s="22"/>
      <c r="J29" s="21"/>
      <c r="K29" s="21"/>
    </row>
    <row r="30" spans="1:11" s="23" customFormat="1" ht="72" customHeight="1">
      <c r="A30" s="145"/>
      <c r="B30" s="167" t="s">
        <v>129</v>
      </c>
      <c r="C30" s="168"/>
      <c r="D30" s="146"/>
      <c r="E30" s="147"/>
      <c r="F30" s="147">
        <v>2000</v>
      </c>
      <c r="G30" s="21"/>
      <c r="H30" s="21"/>
      <c r="I30" s="22"/>
      <c r="J30" s="21"/>
      <c r="K30" s="21"/>
    </row>
    <row r="31" spans="1:11" s="10" customFormat="1" ht="77.25" customHeight="1" hidden="1">
      <c r="A31" s="14"/>
      <c r="B31" s="167" t="s">
        <v>129</v>
      </c>
      <c r="C31" s="168"/>
      <c r="D31" s="16"/>
      <c r="E31" s="25"/>
      <c r="F31" s="25"/>
      <c r="G31" s="5"/>
      <c r="H31" s="5"/>
      <c r="I31" s="6">
        <v>2010</v>
      </c>
      <c r="J31" s="7"/>
      <c r="K31" s="7"/>
    </row>
    <row r="32" spans="1:11" s="23" customFormat="1" ht="18.75" customHeight="1" hidden="1">
      <c r="A32" s="27">
        <v>854</v>
      </c>
      <c r="B32" s="169" t="s">
        <v>11</v>
      </c>
      <c r="C32" s="170"/>
      <c r="D32" s="19"/>
      <c r="E32" s="20">
        <f>E33</f>
        <v>0</v>
      </c>
      <c r="F32" s="20">
        <f>F33+F34</f>
        <v>0</v>
      </c>
      <c r="G32" s="21"/>
      <c r="H32" s="21"/>
      <c r="I32" s="22"/>
      <c r="J32" s="21"/>
      <c r="K32" s="21"/>
    </row>
    <row r="33" spans="1:11" s="10" customFormat="1" ht="72.75" customHeight="1" hidden="1">
      <c r="A33" s="14"/>
      <c r="B33" s="167" t="s">
        <v>133</v>
      </c>
      <c r="C33" s="168"/>
      <c r="D33" s="16"/>
      <c r="E33" s="25"/>
      <c r="F33" s="25"/>
      <c r="G33" s="5"/>
      <c r="H33" s="5"/>
      <c r="I33" s="6">
        <v>201</v>
      </c>
      <c r="J33" s="7"/>
      <c r="K33" s="7"/>
    </row>
    <row r="34" spans="1:11" s="10" customFormat="1" ht="51" customHeight="1" hidden="1">
      <c r="A34" s="14"/>
      <c r="B34" s="167" t="s">
        <v>118</v>
      </c>
      <c r="C34" s="168"/>
      <c r="D34" s="16"/>
      <c r="E34" s="25"/>
      <c r="F34" s="25"/>
      <c r="G34" s="5"/>
      <c r="H34" s="5"/>
      <c r="I34" s="6"/>
      <c r="J34" s="7"/>
      <c r="K34" s="7"/>
    </row>
    <row r="35" spans="1:11" s="35" customFormat="1" ht="21" customHeight="1">
      <c r="A35" s="28"/>
      <c r="B35" s="189" t="s">
        <v>12</v>
      </c>
      <c r="C35" s="190"/>
      <c r="D35" s="29"/>
      <c r="E35" s="30">
        <f>E29+E14+E22</f>
        <v>0</v>
      </c>
      <c r="F35" s="30">
        <f>F29+F27+F25+F22+F19+F11+F32+F14+F17</f>
        <v>19900</v>
      </c>
      <c r="G35" s="31"/>
      <c r="H35" s="32">
        <f>F35-E35</f>
        <v>19900</v>
      </c>
      <c r="I35" s="33"/>
      <c r="J35" s="34">
        <f>F35-E35</f>
        <v>19900</v>
      </c>
      <c r="K35" s="31"/>
    </row>
    <row r="36" spans="1:11" s="10" customFormat="1" ht="13.5" customHeight="1">
      <c r="A36" s="11"/>
      <c r="B36" s="11"/>
      <c r="C36" s="11"/>
      <c r="D36" s="9"/>
      <c r="E36" s="5"/>
      <c r="F36" s="5"/>
      <c r="G36" s="5"/>
      <c r="H36" s="5"/>
      <c r="I36" s="6"/>
      <c r="J36" s="7"/>
      <c r="K36" s="7"/>
    </row>
    <row r="37" spans="1:11" s="10" customFormat="1" ht="16.5" customHeight="1">
      <c r="A37" s="184" t="s">
        <v>13</v>
      </c>
      <c r="B37" s="184"/>
      <c r="C37" s="184"/>
      <c r="D37" s="9"/>
      <c r="E37" s="5"/>
      <c r="F37" s="5"/>
      <c r="G37" s="5"/>
      <c r="H37" s="5"/>
      <c r="I37" s="6"/>
      <c r="J37" s="5"/>
      <c r="K37" s="7"/>
    </row>
    <row r="38" spans="1:11" s="10" customFormat="1" ht="18.75" hidden="1">
      <c r="A38" s="9"/>
      <c r="B38" s="9"/>
      <c r="C38" s="9"/>
      <c r="D38" s="9"/>
      <c r="E38" s="5"/>
      <c r="F38" s="5"/>
      <c r="G38" s="5"/>
      <c r="H38" s="5"/>
      <c r="I38" s="6"/>
      <c r="J38" s="5"/>
      <c r="K38" s="7"/>
    </row>
    <row r="39" spans="1:11" s="10" customFormat="1" ht="7.5" customHeight="1">
      <c r="A39" s="9"/>
      <c r="B39" s="9"/>
      <c r="C39" s="9"/>
      <c r="D39" s="9"/>
      <c r="E39" s="5"/>
      <c r="F39" s="5"/>
      <c r="G39" s="5"/>
      <c r="H39" s="5"/>
      <c r="I39" s="6"/>
      <c r="J39" s="5"/>
      <c r="K39" s="7"/>
    </row>
    <row r="40" spans="1:10" ht="24.75" customHeight="1">
      <c r="A40" s="16" t="s">
        <v>2</v>
      </c>
      <c r="B40" s="36" t="s">
        <v>14</v>
      </c>
      <c r="C40" s="15" t="s">
        <v>15</v>
      </c>
      <c r="D40" s="4" t="s">
        <v>16</v>
      </c>
      <c r="E40" s="37" t="s">
        <v>4</v>
      </c>
      <c r="F40" s="37" t="s">
        <v>5</v>
      </c>
      <c r="G40" s="7"/>
      <c r="H40" s="7"/>
      <c r="I40" s="8"/>
      <c r="J40" s="12"/>
    </row>
    <row r="41" spans="1:12" s="38" customFormat="1" ht="10.5" customHeight="1">
      <c r="A41" s="38">
        <v>1</v>
      </c>
      <c r="B41" s="39">
        <v>2</v>
      </c>
      <c r="C41" s="40">
        <v>3</v>
      </c>
      <c r="D41" s="41">
        <v>4</v>
      </c>
      <c r="E41" s="38">
        <v>4</v>
      </c>
      <c r="F41" s="38">
        <v>5</v>
      </c>
      <c r="G41" s="42"/>
      <c r="H41" s="42"/>
      <c r="I41" s="43"/>
      <c r="J41" s="42"/>
      <c r="K41" s="42"/>
      <c r="L41" s="44"/>
    </row>
    <row r="42" spans="1:25" s="27" customFormat="1" ht="19.5" customHeight="1" hidden="1">
      <c r="A42" s="17" t="s">
        <v>6</v>
      </c>
      <c r="B42" s="45"/>
      <c r="C42" s="26" t="s">
        <v>17</v>
      </c>
      <c r="D42" s="46">
        <f>+D43+D52+D61+D63+D72</f>
        <v>1512819.1</v>
      </c>
      <c r="E42" s="47">
        <f>E52+E72+E43</f>
        <v>0</v>
      </c>
      <c r="F42" s="47">
        <f>F72+F43+F52</f>
        <v>0</v>
      </c>
      <c r="G42" s="48"/>
      <c r="H42" s="48"/>
      <c r="I42" s="49"/>
      <c r="J42" s="48"/>
      <c r="K42" s="48">
        <f aca="true" t="shared" si="0" ref="K42:Y42">K43+K52+K61+K63</f>
        <v>0</v>
      </c>
      <c r="L42" s="50">
        <f t="shared" si="0"/>
        <v>0</v>
      </c>
      <c r="M42" s="47">
        <f t="shared" si="0"/>
        <v>0</v>
      </c>
      <c r="N42" s="47">
        <f t="shared" si="0"/>
        <v>0</v>
      </c>
      <c r="O42" s="47">
        <f t="shared" si="0"/>
        <v>0</v>
      </c>
      <c r="P42" s="47">
        <f t="shared" si="0"/>
        <v>0</v>
      </c>
      <c r="Q42" s="47">
        <f t="shared" si="0"/>
        <v>0</v>
      </c>
      <c r="R42" s="47">
        <f t="shared" si="0"/>
        <v>0</v>
      </c>
      <c r="S42" s="47">
        <f t="shared" si="0"/>
        <v>0</v>
      </c>
      <c r="T42" s="47">
        <f t="shared" si="0"/>
        <v>0</v>
      </c>
      <c r="U42" s="47">
        <f t="shared" si="0"/>
        <v>0</v>
      </c>
      <c r="V42" s="47">
        <f t="shared" si="0"/>
        <v>0</v>
      </c>
      <c r="W42" s="47">
        <f t="shared" si="0"/>
        <v>0</v>
      </c>
      <c r="X42" s="47">
        <f t="shared" si="0"/>
        <v>0</v>
      </c>
      <c r="Y42" s="47">
        <f t="shared" si="0"/>
        <v>0</v>
      </c>
    </row>
    <row r="43" spans="1:12" s="61" customFormat="1" ht="26.25" customHeight="1" hidden="1">
      <c r="A43" s="51"/>
      <c r="B43" s="52" t="s">
        <v>18</v>
      </c>
      <c r="C43" s="53" t="s">
        <v>19</v>
      </c>
      <c r="D43" s="54">
        <v>80000</v>
      </c>
      <c r="E43" s="55">
        <f>E51+E45</f>
        <v>0</v>
      </c>
      <c r="F43" s="55">
        <f>F51+F47</f>
        <v>0</v>
      </c>
      <c r="G43" s="56"/>
      <c r="H43" s="57"/>
      <c r="I43" s="58"/>
      <c r="J43" s="57"/>
      <c r="K43" s="59"/>
      <c r="L43" s="60"/>
    </row>
    <row r="44" spans="1:12" s="61" customFormat="1" ht="36" customHeight="1" hidden="1">
      <c r="A44" s="51"/>
      <c r="B44" s="52"/>
      <c r="C44" s="62" t="s">
        <v>20</v>
      </c>
      <c r="D44" s="54"/>
      <c r="E44" s="55"/>
      <c r="F44" s="55"/>
      <c r="G44" s="56"/>
      <c r="H44" s="57"/>
      <c r="I44" s="58"/>
      <c r="J44" s="57"/>
      <c r="K44" s="59"/>
      <c r="L44" s="60"/>
    </row>
    <row r="45" spans="1:12" s="61" customFormat="1" ht="36" customHeight="1" hidden="1">
      <c r="A45" s="51"/>
      <c r="B45" s="52"/>
      <c r="C45" s="62" t="s">
        <v>21</v>
      </c>
      <c r="D45" s="54"/>
      <c r="E45" s="55"/>
      <c r="F45" s="55"/>
      <c r="G45" s="56"/>
      <c r="H45" s="57"/>
      <c r="I45" s="58"/>
      <c r="J45" s="57"/>
      <c r="K45" s="59"/>
      <c r="L45" s="60"/>
    </row>
    <row r="46" spans="1:12" s="61" customFormat="1" ht="36" customHeight="1" hidden="1">
      <c r="A46" s="51"/>
      <c r="B46" s="52"/>
      <c r="C46" s="62" t="s">
        <v>22</v>
      </c>
      <c r="D46" s="54"/>
      <c r="E46" s="55"/>
      <c r="F46" s="55"/>
      <c r="G46" s="56"/>
      <c r="H46" s="57"/>
      <c r="I46" s="58"/>
      <c r="J46" s="57"/>
      <c r="K46" s="59"/>
      <c r="L46" s="60"/>
    </row>
    <row r="47" spans="1:12" s="61" customFormat="1" ht="36" customHeight="1" hidden="1">
      <c r="A47" s="51"/>
      <c r="B47" s="52"/>
      <c r="C47" s="62" t="s">
        <v>23</v>
      </c>
      <c r="D47" s="54"/>
      <c r="E47" s="55"/>
      <c r="F47" s="55"/>
      <c r="G47" s="56"/>
      <c r="H47" s="57"/>
      <c r="I47" s="58"/>
      <c r="J47" s="57"/>
      <c r="K47" s="59"/>
      <c r="L47" s="60"/>
    </row>
    <row r="48" spans="1:12" s="61" customFormat="1" ht="36" customHeight="1" hidden="1">
      <c r="A48" s="51"/>
      <c r="B48" s="52"/>
      <c r="C48" s="62" t="s">
        <v>24</v>
      </c>
      <c r="D48" s="54"/>
      <c r="E48" s="55"/>
      <c r="F48" s="55"/>
      <c r="G48" s="56"/>
      <c r="H48" s="57"/>
      <c r="I48" s="58"/>
      <c r="J48" s="57"/>
      <c r="K48" s="59"/>
      <c r="L48" s="60"/>
    </row>
    <row r="49" spans="1:12" s="61" customFormat="1" ht="36" customHeight="1" hidden="1">
      <c r="A49" s="51"/>
      <c r="B49" s="52"/>
      <c r="C49" s="62" t="s">
        <v>25</v>
      </c>
      <c r="D49" s="54"/>
      <c r="E49" s="55"/>
      <c r="F49" s="55"/>
      <c r="G49" s="56"/>
      <c r="H49" s="57"/>
      <c r="I49" s="58"/>
      <c r="J49" s="57"/>
      <c r="K49" s="59"/>
      <c r="L49" s="60"/>
    </row>
    <row r="50" spans="1:12" s="61" customFormat="1" ht="36" customHeight="1" hidden="1">
      <c r="A50" s="51"/>
      <c r="B50" s="52"/>
      <c r="C50" s="62" t="s">
        <v>26</v>
      </c>
      <c r="D50" s="54"/>
      <c r="E50" s="55"/>
      <c r="F50" s="55"/>
      <c r="G50" s="56"/>
      <c r="H50" s="57"/>
      <c r="I50" s="58"/>
      <c r="J50" s="57"/>
      <c r="K50" s="59"/>
      <c r="L50" s="60"/>
    </row>
    <row r="51" spans="1:12" s="61" customFormat="1" ht="21.75" customHeight="1" hidden="1">
      <c r="A51" s="51"/>
      <c r="B51" s="52"/>
      <c r="C51" s="62" t="s">
        <v>27</v>
      </c>
      <c r="D51" s="54"/>
      <c r="E51" s="64"/>
      <c r="F51" s="55"/>
      <c r="G51" s="56"/>
      <c r="H51" s="57"/>
      <c r="I51" s="58"/>
      <c r="J51" s="57"/>
      <c r="K51" s="59"/>
      <c r="L51" s="60"/>
    </row>
    <row r="52" spans="1:12" s="61" customFormat="1" ht="18" customHeight="1" hidden="1">
      <c r="A52" s="51"/>
      <c r="B52" s="52" t="s">
        <v>28</v>
      </c>
      <c r="C52" s="63" t="s">
        <v>29</v>
      </c>
      <c r="D52" s="54">
        <v>1124100</v>
      </c>
      <c r="E52" s="55">
        <f>E53+E54+E55+E56+E57+E58+E59+E60</f>
        <v>0</v>
      </c>
      <c r="F52" s="55">
        <f>F53+F54+F55+F56+F57+F58+F59+F60</f>
        <v>0</v>
      </c>
      <c r="G52" s="56"/>
      <c r="H52" s="57"/>
      <c r="I52" s="58"/>
      <c r="J52" s="56"/>
      <c r="K52" s="59"/>
      <c r="L52" s="60"/>
    </row>
    <row r="53" spans="1:12" s="61" customFormat="1" ht="36" customHeight="1" hidden="1">
      <c r="A53" s="51"/>
      <c r="B53" s="52"/>
      <c r="C53" s="62" t="s">
        <v>97</v>
      </c>
      <c r="D53" s="54"/>
      <c r="E53" s="55"/>
      <c r="F53" s="55"/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30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22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31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32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.75" customHeight="1" hidden="1">
      <c r="A58" s="51"/>
      <c r="B58" s="52"/>
      <c r="C58" s="62" t="s">
        <v>21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26</v>
      </c>
      <c r="D59" s="54"/>
      <c r="E59" s="55"/>
      <c r="F59" s="55"/>
      <c r="H59" s="57"/>
      <c r="I59" s="58"/>
      <c r="J59" s="57"/>
      <c r="K59" s="59"/>
      <c r="L59" s="60"/>
    </row>
    <row r="60" spans="1:12" s="61" customFormat="1" ht="18.75" hidden="1">
      <c r="A60" s="51"/>
      <c r="B60" s="52"/>
      <c r="C60" s="62" t="s">
        <v>27</v>
      </c>
      <c r="D60" s="54"/>
      <c r="E60" s="64"/>
      <c r="F60" s="55"/>
      <c r="G60" s="56">
        <f>310399-122489+112000</f>
        <v>299910</v>
      </c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 t="s">
        <v>33</v>
      </c>
      <c r="C61" s="63" t="s">
        <v>34</v>
      </c>
      <c r="D61" s="54">
        <v>15100</v>
      </c>
      <c r="E61" s="55"/>
      <c r="F61" s="55"/>
      <c r="G61" s="56"/>
      <c r="H61" s="56"/>
      <c r="I61" s="58"/>
      <c r="J61" s="56"/>
      <c r="K61" s="59"/>
      <c r="L61" s="60"/>
    </row>
    <row r="62" spans="1:12" s="61" customFormat="1" ht="36" customHeight="1" hidden="1">
      <c r="A62" s="51"/>
      <c r="B62" s="52"/>
      <c r="C62" s="62" t="s">
        <v>22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 t="s">
        <v>35</v>
      </c>
      <c r="C63" s="63" t="s">
        <v>36</v>
      </c>
      <c r="D63" s="54"/>
      <c r="E63" s="55"/>
      <c r="F63" s="55">
        <f>F70</f>
        <v>0</v>
      </c>
      <c r="G63" s="56"/>
      <c r="H63" s="57"/>
      <c r="I63" s="58"/>
      <c r="J63" s="56"/>
      <c r="K63" s="59"/>
      <c r="L63" s="60"/>
    </row>
    <row r="64" spans="1:12" s="61" customFormat="1" ht="36" customHeight="1" hidden="1">
      <c r="A64" s="51"/>
      <c r="B64" s="52"/>
      <c r="C64" s="62" t="s">
        <v>20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21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22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37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51"/>
      <c r="B68" s="52"/>
      <c r="C68" s="62" t="s">
        <v>24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25</v>
      </c>
      <c r="D69" s="54"/>
      <c r="E69" s="55"/>
      <c r="F69" s="55"/>
      <c r="G69" s="56"/>
      <c r="H69" s="57"/>
      <c r="I69" s="58"/>
      <c r="J69" s="57"/>
      <c r="K69" s="59"/>
      <c r="L69" s="60"/>
    </row>
    <row r="70" spans="1:12" s="61" customFormat="1" ht="36" customHeight="1" hidden="1">
      <c r="A70" s="51"/>
      <c r="B70" s="52"/>
      <c r="C70" s="62" t="s">
        <v>26</v>
      </c>
      <c r="D70" s="54"/>
      <c r="E70" s="55"/>
      <c r="F70" s="55"/>
      <c r="G70" s="56" t="s">
        <v>38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/>
      <c r="C71" s="62" t="s">
        <v>27</v>
      </c>
      <c r="D71" s="54"/>
      <c r="E71" s="62"/>
      <c r="F71" s="55"/>
      <c r="G71" s="56"/>
      <c r="H71" s="57"/>
      <c r="I71" s="58"/>
      <c r="J71" s="57"/>
      <c r="K71" s="59"/>
      <c r="L71" s="60"/>
    </row>
    <row r="72" spans="1:12" s="69" customFormat="1" ht="20.25" customHeight="1" hidden="1">
      <c r="A72" s="51"/>
      <c r="B72" s="52" t="s">
        <v>39</v>
      </c>
      <c r="C72" s="63" t="s">
        <v>40</v>
      </c>
      <c r="D72" s="54">
        <v>293619.1</v>
      </c>
      <c r="E72" s="55">
        <f>E73+E74</f>
        <v>0</v>
      </c>
      <c r="F72" s="55">
        <f>F73+F74</f>
        <v>0</v>
      </c>
      <c r="G72" s="65"/>
      <c r="H72" s="66"/>
      <c r="I72" s="67"/>
      <c r="J72" s="66"/>
      <c r="K72" s="67"/>
      <c r="L72" s="68"/>
    </row>
    <row r="73" spans="1:12" s="69" customFormat="1" ht="53.25" customHeight="1" hidden="1">
      <c r="A73" s="51"/>
      <c r="B73" s="52"/>
      <c r="C73" s="62" t="s">
        <v>41</v>
      </c>
      <c r="D73" s="54"/>
      <c r="E73" s="55"/>
      <c r="F73" s="55"/>
      <c r="G73" s="65"/>
      <c r="H73" s="66"/>
      <c r="I73" s="67"/>
      <c r="J73" s="66"/>
      <c r="K73" s="67"/>
      <c r="L73" s="68"/>
    </row>
    <row r="74" spans="1:12" s="69" customFormat="1" ht="56.25" customHeight="1" hidden="1">
      <c r="A74" s="51"/>
      <c r="B74" s="52"/>
      <c r="C74" s="62" t="s">
        <v>42</v>
      </c>
      <c r="D74" s="54"/>
      <c r="E74" s="55"/>
      <c r="F74" s="55"/>
      <c r="G74" s="65"/>
      <c r="H74" s="66"/>
      <c r="I74" s="67"/>
      <c r="J74" s="66"/>
      <c r="K74" s="67"/>
      <c r="L74" s="68"/>
    </row>
    <row r="75" spans="1:12" s="27" customFormat="1" ht="36" customHeight="1" hidden="1">
      <c r="A75" s="17" t="s">
        <v>43</v>
      </c>
      <c r="B75" s="45"/>
      <c r="C75" s="26" t="s">
        <v>44</v>
      </c>
      <c r="D75" s="46"/>
      <c r="E75" s="47">
        <f>E76</f>
        <v>0</v>
      </c>
      <c r="F75" s="47">
        <f>F76</f>
        <v>0</v>
      </c>
      <c r="G75" s="48"/>
      <c r="H75" s="71"/>
      <c r="I75" s="72"/>
      <c r="J75" s="71"/>
      <c r="K75" s="73"/>
      <c r="L75" s="74"/>
    </row>
    <row r="76" spans="2:12" s="61" customFormat="1" ht="36" customHeight="1" hidden="1">
      <c r="B76" s="52" t="s">
        <v>45</v>
      </c>
      <c r="C76" s="63" t="s">
        <v>46</v>
      </c>
      <c r="D76" s="54"/>
      <c r="E76" s="55">
        <f>E77+E78</f>
        <v>0</v>
      </c>
      <c r="F76" s="55">
        <f>F77+F78</f>
        <v>0</v>
      </c>
      <c r="G76" s="56"/>
      <c r="H76" s="57"/>
      <c r="I76" s="58"/>
      <c r="J76" s="57"/>
      <c r="K76" s="59"/>
      <c r="L76" s="60"/>
    </row>
    <row r="77" spans="2:12" s="61" customFormat="1" ht="36" customHeight="1" hidden="1">
      <c r="B77" s="52"/>
      <c r="C77" s="70" t="s">
        <v>41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2:12" s="61" customFormat="1" ht="36" customHeight="1" hidden="1">
      <c r="B78" s="52"/>
      <c r="C78" s="70" t="s">
        <v>21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27" customFormat="1" ht="36" customHeight="1" hidden="1">
      <c r="A79" s="27">
        <v>500</v>
      </c>
      <c r="B79" s="45"/>
      <c r="C79" s="26" t="s">
        <v>47</v>
      </c>
      <c r="D79" s="46">
        <v>4700</v>
      </c>
      <c r="E79" s="47"/>
      <c r="F79" s="47">
        <f>F80</f>
        <v>0</v>
      </c>
      <c r="G79" s="48"/>
      <c r="H79" s="71"/>
      <c r="I79" s="72"/>
      <c r="J79" s="71"/>
      <c r="K79" s="73"/>
      <c r="L79" s="74"/>
    </row>
    <row r="80" spans="2:12" s="61" customFormat="1" ht="36" customHeight="1" hidden="1">
      <c r="B80" s="52" t="s">
        <v>48</v>
      </c>
      <c r="C80" s="63" t="s">
        <v>40</v>
      </c>
      <c r="D80" s="54">
        <v>4700</v>
      </c>
      <c r="E80" s="55"/>
      <c r="F80" s="55">
        <f>F81</f>
        <v>0</v>
      </c>
      <c r="G80" s="56"/>
      <c r="H80" s="57"/>
      <c r="I80" s="58"/>
      <c r="J80" s="57"/>
      <c r="K80" s="59"/>
      <c r="L80" s="60"/>
    </row>
    <row r="81" spans="2:12" s="61" customFormat="1" ht="36" customHeight="1" hidden="1">
      <c r="B81" s="52"/>
      <c r="C81" s="70" t="s">
        <v>49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27" customFormat="1" ht="21" customHeight="1" hidden="1">
      <c r="A82" s="27">
        <v>600</v>
      </c>
      <c r="B82" s="75"/>
      <c r="C82" s="26" t="s">
        <v>50</v>
      </c>
      <c r="D82" s="46">
        <f>+D83+D85+D89+D91</f>
        <v>4201601</v>
      </c>
      <c r="E82" s="47">
        <f>E83+E85+E89+E91</f>
        <v>0</v>
      </c>
      <c r="F82" s="47">
        <f>F85+F89+F91</f>
        <v>0</v>
      </c>
      <c r="G82" s="48"/>
      <c r="H82" s="71" t="s">
        <v>126</v>
      </c>
      <c r="I82" s="72"/>
      <c r="J82" s="48"/>
      <c r="K82" s="73"/>
      <c r="L82" s="74"/>
    </row>
    <row r="83" spans="2:12" s="61" customFormat="1" ht="36" customHeight="1" hidden="1">
      <c r="B83" s="76">
        <v>60014</v>
      </c>
      <c r="C83" s="63" t="s">
        <v>51</v>
      </c>
      <c r="D83" s="54">
        <v>1174650</v>
      </c>
      <c r="E83" s="55"/>
      <c r="F83" s="55"/>
      <c r="G83" s="56"/>
      <c r="H83" s="57"/>
      <c r="I83" s="58"/>
      <c r="J83" s="56"/>
      <c r="K83" s="59"/>
      <c r="L83" s="60"/>
    </row>
    <row r="84" spans="2:12" s="61" customFormat="1" ht="36" customHeight="1" hidden="1">
      <c r="B84" s="76"/>
      <c r="C84" s="63"/>
      <c r="D84" s="54"/>
      <c r="E84" s="55"/>
      <c r="F84" s="55"/>
      <c r="G84" s="56"/>
      <c r="H84" s="57"/>
      <c r="I84" s="58"/>
      <c r="J84" s="56"/>
      <c r="K84" s="59"/>
      <c r="L84" s="60"/>
    </row>
    <row r="85" spans="2:12" s="61" customFormat="1" ht="19.5" customHeight="1" hidden="1">
      <c r="B85" s="76">
        <v>60016</v>
      </c>
      <c r="C85" s="63" t="s">
        <v>52</v>
      </c>
      <c r="D85" s="54">
        <v>2961951</v>
      </c>
      <c r="E85" s="55">
        <f>E87+E86+E88</f>
        <v>0</v>
      </c>
      <c r="F85" s="55">
        <f>F86+F87+F93+F100</f>
        <v>0</v>
      </c>
      <c r="G85" s="56"/>
      <c r="H85" s="57"/>
      <c r="I85" s="58"/>
      <c r="J85" s="56"/>
      <c r="K85" s="59"/>
      <c r="L85" s="60"/>
    </row>
    <row r="86" spans="2:12" s="61" customFormat="1" ht="36" customHeight="1" hidden="1">
      <c r="B86" s="76"/>
      <c r="C86" s="62" t="s">
        <v>21</v>
      </c>
      <c r="D86" s="54"/>
      <c r="E86" s="55"/>
      <c r="F86" s="55"/>
      <c r="G86" s="56"/>
      <c r="H86" s="57"/>
      <c r="I86" s="58"/>
      <c r="J86" s="56"/>
      <c r="K86" s="59"/>
      <c r="L86" s="60"/>
    </row>
    <row r="87" spans="2:12" s="61" customFormat="1" ht="34.5" customHeight="1" hidden="1">
      <c r="B87" s="76"/>
      <c r="C87" s="62" t="s">
        <v>20</v>
      </c>
      <c r="D87" s="54"/>
      <c r="E87" s="55"/>
      <c r="F87" s="55"/>
      <c r="G87" s="56"/>
      <c r="H87" s="57"/>
      <c r="I87" s="58"/>
      <c r="J87" s="56"/>
      <c r="K87" s="59"/>
      <c r="L87" s="60"/>
    </row>
    <row r="88" spans="2:12" s="61" customFormat="1" ht="18.75" customHeight="1" hidden="1">
      <c r="B88" s="76"/>
      <c r="C88" s="62" t="s">
        <v>27</v>
      </c>
      <c r="D88" s="54"/>
      <c r="E88" s="55"/>
      <c r="F88" s="55"/>
      <c r="G88" s="56"/>
      <c r="H88" s="57"/>
      <c r="I88" s="58"/>
      <c r="J88" s="56"/>
      <c r="K88" s="59"/>
      <c r="L88" s="60"/>
    </row>
    <row r="89" spans="2:12" s="61" customFormat="1" ht="17.25" customHeight="1" hidden="1">
      <c r="B89" s="76">
        <v>60017</v>
      </c>
      <c r="C89" s="63" t="s">
        <v>53</v>
      </c>
      <c r="D89" s="54">
        <v>27000</v>
      </c>
      <c r="E89" s="55">
        <f>E90</f>
        <v>0</v>
      </c>
      <c r="F89" s="55">
        <f>F90</f>
        <v>0</v>
      </c>
      <c r="G89" s="56"/>
      <c r="H89" s="57"/>
      <c r="I89" s="58"/>
      <c r="J89" s="57"/>
      <c r="K89" s="59"/>
      <c r="L89" s="60"/>
    </row>
    <row r="90" spans="2:12" s="61" customFormat="1" ht="18" customHeight="1" hidden="1">
      <c r="B90" s="76"/>
      <c r="C90" s="62" t="s">
        <v>27</v>
      </c>
      <c r="D90" s="54"/>
      <c r="E90" s="55"/>
      <c r="F90" s="55"/>
      <c r="G90" s="56"/>
      <c r="H90" s="57"/>
      <c r="I90" s="58"/>
      <c r="J90" s="57"/>
      <c r="K90" s="59"/>
      <c r="L90" s="60"/>
    </row>
    <row r="91" spans="2:12" s="61" customFormat="1" ht="23.25" customHeight="1" hidden="1">
      <c r="B91" s="76">
        <v>60078</v>
      </c>
      <c r="C91" s="63" t="s">
        <v>54</v>
      </c>
      <c r="D91" s="54">
        <v>38000</v>
      </c>
      <c r="E91" s="55">
        <f>E92+E93</f>
        <v>0</v>
      </c>
      <c r="F91" s="55">
        <f>F92+F93</f>
        <v>0</v>
      </c>
      <c r="G91" s="56"/>
      <c r="H91" s="57"/>
      <c r="I91" s="58"/>
      <c r="J91" s="57"/>
      <c r="K91" s="59"/>
      <c r="L91" s="60"/>
    </row>
    <row r="92" spans="2:12" s="61" customFormat="1" ht="36" customHeight="1" hidden="1">
      <c r="B92" s="76"/>
      <c r="C92" s="62" t="s">
        <v>21</v>
      </c>
      <c r="D92" s="54"/>
      <c r="E92" s="55"/>
      <c r="F92" s="55"/>
      <c r="G92" s="56"/>
      <c r="H92" s="57"/>
      <c r="I92" s="58"/>
      <c r="J92" s="57"/>
      <c r="K92" s="59"/>
      <c r="L92" s="60"/>
    </row>
    <row r="93" spans="2:12" s="61" customFormat="1" ht="18.75" customHeight="1" hidden="1">
      <c r="B93" s="76"/>
      <c r="C93" s="62" t="s">
        <v>27</v>
      </c>
      <c r="D93" s="54"/>
      <c r="E93" s="55"/>
      <c r="F93" s="55"/>
      <c r="G93" s="56"/>
      <c r="H93" s="57"/>
      <c r="I93" s="58"/>
      <c r="J93" s="57"/>
      <c r="K93" s="59"/>
      <c r="L93" s="60"/>
    </row>
    <row r="94" spans="1:12" s="27" customFormat="1" ht="21" customHeight="1" hidden="1">
      <c r="A94" s="27">
        <v>700</v>
      </c>
      <c r="B94" s="75"/>
      <c r="C94" s="26" t="s">
        <v>55</v>
      </c>
      <c r="D94" s="46">
        <v>287000</v>
      </c>
      <c r="E94" s="47">
        <f>E95+E97</f>
        <v>0</v>
      </c>
      <c r="F94" s="47">
        <f>F95+F97</f>
        <v>0</v>
      </c>
      <c r="G94" s="48"/>
      <c r="H94" s="71"/>
      <c r="I94" s="72"/>
      <c r="J94" s="48"/>
      <c r="K94" s="73"/>
      <c r="L94" s="74"/>
    </row>
    <row r="95" spans="2:12" s="61" customFormat="1" ht="36" customHeight="1" hidden="1">
      <c r="B95" s="76">
        <v>70004</v>
      </c>
      <c r="C95" s="63" t="s">
        <v>56</v>
      </c>
      <c r="D95" s="54">
        <v>6500</v>
      </c>
      <c r="E95" s="55"/>
      <c r="F95" s="55"/>
      <c r="G95" s="56"/>
      <c r="H95" s="57"/>
      <c r="I95" s="58"/>
      <c r="J95" s="59"/>
      <c r="K95" s="59"/>
      <c r="L95" s="60"/>
    </row>
    <row r="96" spans="2:12" s="61" customFormat="1" ht="36" customHeight="1" hidden="1">
      <c r="B96" s="76"/>
      <c r="C96" s="63"/>
      <c r="D96" s="54"/>
      <c r="E96" s="55"/>
      <c r="F96" s="55"/>
      <c r="G96" s="56"/>
      <c r="H96" s="57"/>
      <c r="I96" s="58"/>
      <c r="J96" s="59"/>
      <c r="K96" s="59"/>
      <c r="L96" s="60"/>
    </row>
    <row r="97" spans="2:12" s="61" customFormat="1" ht="24.75" customHeight="1" hidden="1">
      <c r="B97" s="76">
        <v>70005</v>
      </c>
      <c r="C97" s="63" t="s">
        <v>57</v>
      </c>
      <c r="D97" s="54">
        <v>177000</v>
      </c>
      <c r="E97" s="55">
        <f>E98+E99</f>
        <v>0</v>
      </c>
      <c r="F97" s="55">
        <f>F98+F99+F100</f>
        <v>0</v>
      </c>
      <c r="G97" s="56"/>
      <c r="H97" s="57"/>
      <c r="I97" s="58"/>
      <c r="J97" s="56"/>
      <c r="K97" s="59"/>
      <c r="L97" s="60"/>
    </row>
    <row r="98" spans="2:12" s="61" customFormat="1" ht="36" customHeight="1" hidden="1">
      <c r="B98" s="76"/>
      <c r="C98" s="62" t="s">
        <v>62</v>
      </c>
      <c r="D98" s="77"/>
      <c r="E98" s="55"/>
      <c r="F98" s="55"/>
      <c r="G98" s="56"/>
      <c r="H98" s="57"/>
      <c r="I98" s="58"/>
      <c r="J98" s="59"/>
      <c r="K98" s="59"/>
      <c r="L98" s="60"/>
    </row>
    <row r="99" spans="2:12" s="61" customFormat="1" ht="36" customHeight="1" hidden="1">
      <c r="B99" s="76"/>
      <c r="C99" s="62" t="s">
        <v>21</v>
      </c>
      <c r="D99" s="77"/>
      <c r="E99" s="55"/>
      <c r="F99" s="55"/>
      <c r="G99" s="56"/>
      <c r="H99" s="57"/>
      <c r="I99" s="58"/>
      <c r="J99" s="59"/>
      <c r="K99" s="59"/>
      <c r="L99" s="60"/>
    </row>
    <row r="100" spans="2:12" s="61" customFormat="1" ht="16.5" customHeight="1" hidden="1">
      <c r="B100" s="76"/>
      <c r="C100" s="62" t="s">
        <v>27</v>
      </c>
      <c r="D100" s="77"/>
      <c r="E100" s="55"/>
      <c r="F100" s="55"/>
      <c r="G100" s="56"/>
      <c r="H100" s="57"/>
      <c r="I100" s="58"/>
      <c r="J100" s="59"/>
      <c r="K100" s="59"/>
      <c r="L100" s="60"/>
    </row>
    <row r="101" spans="1:12" s="27" customFormat="1" ht="18" customHeight="1" hidden="1">
      <c r="A101" s="27">
        <v>710</v>
      </c>
      <c r="B101" s="75"/>
      <c r="C101" s="26" t="s">
        <v>132</v>
      </c>
      <c r="D101" s="46">
        <v>73800</v>
      </c>
      <c r="E101" s="47">
        <f>E102+E105</f>
        <v>0</v>
      </c>
      <c r="F101" s="47">
        <f>F102+F105</f>
        <v>0</v>
      </c>
      <c r="G101" s="48"/>
      <c r="H101" s="71"/>
      <c r="I101" s="72"/>
      <c r="J101" s="73"/>
      <c r="K101" s="73"/>
      <c r="L101" s="74"/>
    </row>
    <row r="102" spans="2:12" s="78" customFormat="1" ht="21" customHeight="1" hidden="1">
      <c r="B102" s="60">
        <v>71004</v>
      </c>
      <c r="C102" s="63" t="s">
        <v>58</v>
      </c>
      <c r="D102" s="79">
        <v>67800</v>
      </c>
      <c r="E102" s="55">
        <f>E103+E104</f>
        <v>0</v>
      </c>
      <c r="F102" s="55">
        <f>F103+F104</f>
        <v>0</v>
      </c>
      <c r="G102" s="80"/>
      <c r="H102" s="80"/>
      <c r="I102" s="3"/>
      <c r="J102" s="2"/>
      <c r="K102" s="2"/>
      <c r="L102" s="81"/>
    </row>
    <row r="103" spans="2:12" s="78" customFormat="1" ht="36" customHeight="1" hidden="1">
      <c r="B103" s="60"/>
      <c r="C103" s="62" t="s">
        <v>62</v>
      </c>
      <c r="D103" s="77"/>
      <c r="E103" s="55"/>
      <c r="F103" s="55"/>
      <c r="G103" s="80"/>
      <c r="H103" s="80"/>
      <c r="I103" s="3"/>
      <c r="J103" s="2"/>
      <c r="K103" s="2"/>
      <c r="L103" s="81"/>
    </row>
    <row r="104" spans="2:12" s="78" customFormat="1" ht="36" customHeight="1" hidden="1">
      <c r="B104" s="60"/>
      <c r="C104" s="62" t="s">
        <v>21</v>
      </c>
      <c r="D104" s="77"/>
      <c r="E104" s="55"/>
      <c r="F104" s="55"/>
      <c r="G104" s="80"/>
      <c r="H104" s="80"/>
      <c r="I104" s="3"/>
      <c r="J104" s="2"/>
      <c r="K104" s="2"/>
      <c r="L104" s="81"/>
    </row>
    <row r="105" spans="2:12" s="78" customFormat="1" ht="36" customHeight="1" hidden="1">
      <c r="B105" s="60">
        <v>71035</v>
      </c>
      <c r="C105" s="63" t="s">
        <v>59</v>
      </c>
      <c r="D105" s="79">
        <v>6000</v>
      </c>
      <c r="E105" s="55">
        <f>E106</f>
        <v>0</v>
      </c>
      <c r="F105" s="55">
        <f>F106</f>
        <v>0</v>
      </c>
      <c r="G105" s="80"/>
      <c r="H105" s="80"/>
      <c r="I105" s="3"/>
      <c r="J105" s="2"/>
      <c r="K105" s="2"/>
      <c r="L105" s="81"/>
    </row>
    <row r="106" spans="2:12" s="83" customFormat="1" ht="36" customHeight="1" hidden="1">
      <c r="B106" s="84"/>
      <c r="C106" s="62" t="s">
        <v>21</v>
      </c>
      <c r="D106" s="85"/>
      <c r="E106" s="55"/>
      <c r="F106" s="82"/>
      <c r="G106" s="80"/>
      <c r="H106" s="80"/>
      <c r="I106" s="3"/>
      <c r="J106" s="80"/>
      <c r="K106" s="2"/>
      <c r="L106" s="86"/>
    </row>
    <row r="107" spans="1:12" s="92" customFormat="1" ht="18.75" customHeight="1">
      <c r="A107" s="27">
        <v>750</v>
      </c>
      <c r="B107" s="27"/>
      <c r="C107" s="26" t="s">
        <v>60</v>
      </c>
      <c r="D107" s="87">
        <v>2964067.17</v>
      </c>
      <c r="E107" s="47">
        <f>E108+E115+E123+E112+E120</f>
        <v>0</v>
      </c>
      <c r="F107" s="47">
        <f>F108+F120+F123+F115+F112</f>
        <v>16079</v>
      </c>
      <c r="G107" s="88"/>
      <c r="H107" s="88"/>
      <c r="I107" s="89"/>
      <c r="J107" s="88"/>
      <c r="K107" s="90"/>
      <c r="L107" s="91"/>
    </row>
    <row r="108" spans="1:12" s="78" customFormat="1" ht="18.75" customHeight="1">
      <c r="A108" s="61"/>
      <c r="B108" s="61">
        <v>75011</v>
      </c>
      <c r="C108" s="63" t="s">
        <v>61</v>
      </c>
      <c r="D108" s="79">
        <v>191267.17</v>
      </c>
      <c r="E108" s="55">
        <f>E111+E109</f>
        <v>0</v>
      </c>
      <c r="F108" s="82">
        <f>F109+F110+F111</f>
        <v>16079</v>
      </c>
      <c r="G108" s="80"/>
      <c r="H108" s="80"/>
      <c r="I108" s="3"/>
      <c r="J108" s="80"/>
      <c r="K108" s="2"/>
      <c r="L108" s="81"/>
    </row>
    <row r="109" spans="1:12" s="78" customFormat="1" ht="53.25" customHeight="1">
      <c r="A109" s="61"/>
      <c r="B109" s="61"/>
      <c r="C109" s="62" t="s">
        <v>41</v>
      </c>
      <c r="D109" s="79"/>
      <c r="E109" s="55"/>
      <c r="F109" s="82">
        <v>16079</v>
      </c>
      <c r="G109" s="80"/>
      <c r="H109" s="80"/>
      <c r="I109" s="3"/>
      <c r="J109" s="80"/>
      <c r="K109" s="2"/>
      <c r="L109" s="81"/>
    </row>
    <row r="110" spans="1:12" s="78" customFormat="1" ht="36" customHeight="1" hidden="1">
      <c r="A110" s="61"/>
      <c r="B110" s="61"/>
      <c r="C110" s="62" t="s">
        <v>31</v>
      </c>
      <c r="D110" s="79"/>
      <c r="E110" s="55"/>
      <c r="F110" s="82"/>
      <c r="G110" s="80"/>
      <c r="H110" s="80"/>
      <c r="I110" s="3"/>
      <c r="J110" s="80"/>
      <c r="K110" s="2"/>
      <c r="L110" s="81"/>
    </row>
    <row r="111" spans="1:12" s="78" customFormat="1" ht="55.5" customHeight="1" hidden="1">
      <c r="A111" s="61"/>
      <c r="B111" s="61"/>
      <c r="C111" s="62" t="s">
        <v>42</v>
      </c>
      <c r="D111" s="79"/>
      <c r="E111" s="55"/>
      <c r="F111" s="82"/>
      <c r="G111" s="80"/>
      <c r="H111" s="80"/>
      <c r="I111" s="3"/>
      <c r="J111" s="80"/>
      <c r="K111" s="2"/>
      <c r="L111" s="81"/>
    </row>
    <row r="112" spans="1:12" s="78" customFormat="1" ht="20.25" customHeight="1" hidden="1">
      <c r="A112" s="61"/>
      <c r="B112" s="61">
        <v>75022</v>
      </c>
      <c r="C112" s="63" t="s">
        <v>63</v>
      </c>
      <c r="D112" s="79">
        <v>225550</v>
      </c>
      <c r="E112" s="55">
        <f>E113+E114</f>
        <v>0</v>
      </c>
      <c r="F112" s="82">
        <f>F113</f>
        <v>0</v>
      </c>
      <c r="G112" s="80"/>
      <c r="H112" s="80"/>
      <c r="I112" s="3"/>
      <c r="J112" s="80"/>
      <c r="K112" s="2"/>
      <c r="L112" s="81"/>
    </row>
    <row r="113" spans="1:12" s="78" customFormat="1" ht="36" customHeight="1" hidden="1">
      <c r="A113" s="61"/>
      <c r="B113" s="61"/>
      <c r="C113" s="62" t="s">
        <v>21</v>
      </c>
      <c r="D113" s="79"/>
      <c r="E113" s="55"/>
      <c r="F113" s="82"/>
      <c r="G113" s="80"/>
      <c r="H113" s="80"/>
      <c r="I113" s="3"/>
      <c r="J113" s="80"/>
      <c r="K113" s="2"/>
      <c r="L113" s="81"/>
    </row>
    <row r="114" spans="1:12" s="78" customFormat="1" ht="36" customHeight="1" hidden="1">
      <c r="A114" s="61"/>
      <c r="B114" s="61"/>
      <c r="C114" s="62" t="s">
        <v>31</v>
      </c>
      <c r="D114" s="79"/>
      <c r="E114" s="55"/>
      <c r="F114" s="82"/>
      <c r="G114" s="80"/>
      <c r="H114" s="80"/>
      <c r="I114" s="3"/>
      <c r="J114" s="80"/>
      <c r="K114" s="2"/>
      <c r="L114" s="81"/>
    </row>
    <row r="115" spans="1:12" s="78" customFormat="1" ht="21" customHeight="1" hidden="1">
      <c r="A115" s="61"/>
      <c r="B115" s="61">
        <v>75023</v>
      </c>
      <c r="C115" s="63" t="s">
        <v>64</v>
      </c>
      <c r="D115" s="79">
        <v>2187650</v>
      </c>
      <c r="E115" s="55">
        <f>E118+E119+E117</f>
        <v>0</v>
      </c>
      <c r="F115" s="55">
        <f>F118+F119+F116+F117</f>
        <v>0</v>
      </c>
      <c r="G115" s="80"/>
      <c r="H115" s="80"/>
      <c r="I115" s="3"/>
      <c r="J115" s="80"/>
      <c r="K115" s="2"/>
      <c r="L115" s="81"/>
    </row>
    <row r="116" spans="1:12" s="78" customFormat="1" ht="34.5" customHeight="1" hidden="1">
      <c r="A116" s="61"/>
      <c r="B116" s="61"/>
      <c r="C116" s="62" t="s">
        <v>31</v>
      </c>
      <c r="D116" s="79"/>
      <c r="E116" s="55"/>
      <c r="F116" s="55"/>
      <c r="G116" s="80"/>
      <c r="H116" s="80"/>
      <c r="I116" s="3"/>
      <c r="J116" s="80"/>
      <c r="K116" s="2"/>
      <c r="L116" s="81"/>
    </row>
    <row r="117" spans="1:12" s="78" customFormat="1" ht="36" customHeight="1" hidden="1">
      <c r="A117" s="61"/>
      <c r="B117" s="61"/>
      <c r="C117" s="62" t="s">
        <v>20</v>
      </c>
      <c r="D117" s="79"/>
      <c r="E117" s="55"/>
      <c r="F117" s="82"/>
      <c r="G117" s="80"/>
      <c r="H117" s="80"/>
      <c r="I117" s="3"/>
      <c r="J117" s="80"/>
      <c r="K117" s="2"/>
      <c r="L117" s="81"/>
    </row>
    <row r="118" spans="1:12" s="78" customFormat="1" ht="34.5" customHeight="1" hidden="1">
      <c r="A118" s="61"/>
      <c r="B118" s="61"/>
      <c r="C118" s="62" t="s">
        <v>31</v>
      </c>
      <c r="D118" s="79"/>
      <c r="E118" s="55"/>
      <c r="F118" s="82"/>
      <c r="G118" s="80"/>
      <c r="H118" s="80"/>
      <c r="I118" s="3"/>
      <c r="J118" s="80"/>
      <c r="K118" s="2"/>
      <c r="L118" s="81"/>
    </row>
    <row r="119" spans="1:12" s="78" customFormat="1" ht="36" customHeight="1" hidden="1">
      <c r="A119" s="61"/>
      <c r="B119" s="61"/>
      <c r="C119" s="62" t="s">
        <v>21</v>
      </c>
      <c r="D119" s="79"/>
      <c r="E119" s="55"/>
      <c r="F119" s="82"/>
      <c r="G119" s="80"/>
      <c r="H119" s="80"/>
      <c r="I119" s="3"/>
      <c r="J119" s="80"/>
      <c r="K119" s="2"/>
      <c r="L119" s="81"/>
    </row>
    <row r="120" spans="1:12" s="78" customFormat="1" ht="20.25" customHeight="1" hidden="1">
      <c r="A120" s="61"/>
      <c r="B120" s="61">
        <v>75075</v>
      </c>
      <c r="C120" s="63" t="s">
        <v>125</v>
      </c>
      <c r="D120" s="79">
        <v>119000</v>
      </c>
      <c r="E120" s="55">
        <f>E121+E122</f>
        <v>0</v>
      </c>
      <c r="F120" s="55">
        <f>F121+F122</f>
        <v>0</v>
      </c>
      <c r="G120" s="80"/>
      <c r="H120" s="80"/>
      <c r="I120" s="3"/>
      <c r="J120" s="80"/>
      <c r="K120" s="2"/>
      <c r="L120" s="81"/>
    </row>
    <row r="121" spans="1:12" s="78" customFormat="1" ht="36" customHeight="1" hidden="1">
      <c r="A121" s="61"/>
      <c r="B121" s="61"/>
      <c r="C121" s="62" t="s">
        <v>21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36" customHeight="1" hidden="1">
      <c r="A122" s="61"/>
      <c r="B122" s="61"/>
      <c r="C122" s="62" t="s">
        <v>62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20.25" customHeight="1" hidden="1">
      <c r="A123" s="61"/>
      <c r="B123" s="61">
        <v>75095</v>
      </c>
      <c r="C123" s="63" t="s">
        <v>40</v>
      </c>
      <c r="D123" s="79">
        <v>240600</v>
      </c>
      <c r="E123" s="55">
        <f>E125+E124</f>
        <v>0</v>
      </c>
      <c r="F123" s="55">
        <f>F125+F124</f>
        <v>0</v>
      </c>
      <c r="G123" s="80"/>
      <c r="H123" s="80"/>
      <c r="I123" s="3"/>
      <c r="J123" s="80"/>
      <c r="K123" s="2"/>
      <c r="L123" s="81"/>
    </row>
    <row r="124" spans="1:12" s="78" customFormat="1" ht="36" customHeight="1" hidden="1">
      <c r="A124" s="61"/>
      <c r="B124" s="61"/>
      <c r="C124" s="62" t="s">
        <v>41</v>
      </c>
      <c r="D124" s="79"/>
      <c r="E124" s="55"/>
      <c r="F124" s="55"/>
      <c r="G124" s="80"/>
      <c r="H124" s="80"/>
      <c r="I124" s="3"/>
      <c r="J124" s="80"/>
      <c r="K124" s="2"/>
      <c r="L124" s="81"/>
    </row>
    <row r="125" spans="1:12" s="78" customFormat="1" ht="36" customHeight="1" hidden="1">
      <c r="A125" s="61"/>
      <c r="B125" s="61"/>
      <c r="C125" s="62" t="s">
        <v>21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52.5" customHeight="1" hidden="1">
      <c r="A126" s="155">
        <v>751</v>
      </c>
      <c r="B126" s="155"/>
      <c r="C126" s="160" t="s">
        <v>124</v>
      </c>
      <c r="D126" s="157"/>
      <c r="E126" s="158">
        <f>E127+E130</f>
        <v>0</v>
      </c>
      <c r="F126" s="159">
        <f>F127+F130</f>
        <v>0</v>
      </c>
      <c r="G126" s="80"/>
      <c r="H126" s="80"/>
      <c r="I126" s="3"/>
      <c r="J126" s="80"/>
      <c r="K126" s="2"/>
      <c r="L126" s="81"/>
    </row>
    <row r="127" spans="1:12" s="78" customFormat="1" ht="21" customHeight="1" hidden="1">
      <c r="A127" s="61"/>
      <c r="B127" s="61">
        <v>75108</v>
      </c>
      <c r="C127" s="62" t="s">
        <v>145</v>
      </c>
      <c r="D127" s="79"/>
      <c r="E127" s="55">
        <f>E128+E168+E129</f>
        <v>0</v>
      </c>
      <c r="F127" s="82">
        <f>F128+F129</f>
        <v>0</v>
      </c>
      <c r="G127" s="80"/>
      <c r="H127" s="80"/>
      <c r="I127" s="3"/>
      <c r="J127" s="80"/>
      <c r="K127" s="2"/>
      <c r="L127" s="81"/>
    </row>
    <row r="128" spans="1:12" s="78" customFormat="1" ht="35.25" customHeight="1" hidden="1">
      <c r="A128" s="61"/>
      <c r="B128" s="61"/>
      <c r="C128" s="62" t="s">
        <v>65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54" customHeight="1" hidden="1">
      <c r="A129" s="61"/>
      <c r="B129" s="61"/>
      <c r="C129" s="62" t="s">
        <v>42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22.5" customHeight="1" hidden="1">
      <c r="A130" s="61"/>
      <c r="B130" s="61">
        <v>75110</v>
      </c>
      <c r="C130" s="62" t="s">
        <v>141</v>
      </c>
      <c r="D130" s="79"/>
      <c r="E130" s="55">
        <f>E132</f>
        <v>0</v>
      </c>
      <c r="F130" s="82">
        <f>F131+F132</f>
        <v>0</v>
      </c>
      <c r="G130" s="80"/>
      <c r="H130" s="80"/>
      <c r="I130" s="3"/>
      <c r="J130" s="80"/>
      <c r="K130" s="2"/>
      <c r="L130" s="81"/>
    </row>
    <row r="131" spans="1:12" s="78" customFormat="1" ht="56.25" hidden="1">
      <c r="A131" s="61"/>
      <c r="B131" s="61"/>
      <c r="C131" s="62" t="s">
        <v>41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54" customHeight="1" hidden="1">
      <c r="A132" s="61"/>
      <c r="B132" s="61"/>
      <c r="C132" s="62" t="s">
        <v>42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92" customFormat="1" ht="36" customHeight="1" hidden="1">
      <c r="A133" s="27">
        <v>752</v>
      </c>
      <c r="B133" s="27"/>
      <c r="C133" s="18" t="s">
        <v>122</v>
      </c>
      <c r="D133" s="87">
        <v>31604</v>
      </c>
      <c r="E133" s="47">
        <f>E134</f>
        <v>0</v>
      </c>
      <c r="F133" s="47">
        <f>F134</f>
        <v>0</v>
      </c>
      <c r="G133" s="88"/>
      <c r="H133" s="88"/>
      <c r="I133" s="89"/>
      <c r="J133" s="88"/>
      <c r="K133" s="90"/>
      <c r="L133" s="91"/>
    </row>
    <row r="134" spans="1:12" s="97" customFormat="1" ht="36" customHeight="1" hidden="1">
      <c r="A134" s="69"/>
      <c r="B134" s="61">
        <v>75212</v>
      </c>
      <c r="C134" s="63" t="s">
        <v>123</v>
      </c>
      <c r="D134" s="79">
        <v>2289</v>
      </c>
      <c r="E134" s="55">
        <f>E135+E136</f>
        <v>0</v>
      </c>
      <c r="F134" s="55">
        <f>F135+F136</f>
        <v>0</v>
      </c>
      <c r="G134" s="94"/>
      <c r="H134" s="94"/>
      <c r="I134" s="95"/>
      <c r="J134" s="94"/>
      <c r="K134" s="95"/>
      <c r="L134" s="96"/>
    </row>
    <row r="135" spans="1:12" s="97" customFormat="1" ht="36" customHeight="1" hidden="1">
      <c r="A135" s="69"/>
      <c r="B135" s="61"/>
      <c r="C135" s="62" t="s">
        <v>41</v>
      </c>
      <c r="D135" s="79"/>
      <c r="E135" s="55"/>
      <c r="F135" s="82"/>
      <c r="G135" s="94"/>
      <c r="H135" s="94"/>
      <c r="I135" s="95"/>
      <c r="J135" s="94"/>
      <c r="K135" s="95"/>
      <c r="L135" s="96"/>
    </row>
    <row r="136" spans="1:12" s="97" customFormat="1" ht="36" customHeight="1" hidden="1">
      <c r="A136" s="69"/>
      <c r="B136" s="61"/>
      <c r="C136" s="62" t="s">
        <v>42</v>
      </c>
      <c r="D136" s="79"/>
      <c r="E136" s="55"/>
      <c r="F136" s="82"/>
      <c r="G136" s="94"/>
      <c r="H136" s="94"/>
      <c r="I136" s="95"/>
      <c r="J136" s="94"/>
      <c r="K136" s="95"/>
      <c r="L136" s="96"/>
    </row>
    <row r="137" spans="1:12" s="78" customFormat="1" ht="19.5" customHeight="1" hidden="1">
      <c r="A137" s="61"/>
      <c r="B137" s="61">
        <v>75113</v>
      </c>
      <c r="C137" s="63" t="s">
        <v>66</v>
      </c>
      <c r="D137" s="79">
        <v>29315</v>
      </c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52.5" customHeight="1">
      <c r="A138" s="155">
        <v>751</v>
      </c>
      <c r="B138" s="155"/>
      <c r="C138" s="156" t="s">
        <v>124</v>
      </c>
      <c r="D138" s="157"/>
      <c r="E138" s="158">
        <f>E139</f>
        <v>501.39</v>
      </c>
      <c r="F138" s="159">
        <f>F139</f>
        <v>501.39</v>
      </c>
      <c r="G138" s="80"/>
      <c r="H138" s="80"/>
      <c r="I138" s="3"/>
      <c r="J138" s="80"/>
      <c r="K138" s="2"/>
      <c r="L138" s="81"/>
    </row>
    <row r="139" spans="1:12" s="78" customFormat="1" ht="19.5" customHeight="1">
      <c r="A139" s="61"/>
      <c r="B139" s="61">
        <v>75108</v>
      </c>
      <c r="C139" s="63" t="s">
        <v>145</v>
      </c>
      <c r="D139" s="79"/>
      <c r="E139" s="55">
        <f>E142+E141</f>
        <v>501.39</v>
      </c>
      <c r="F139" s="82">
        <f>F141+F142+F140</f>
        <v>501.39</v>
      </c>
      <c r="G139" s="80"/>
      <c r="H139" s="80"/>
      <c r="I139" s="3"/>
      <c r="J139" s="80"/>
      <c r="K139" s="2"/>
      <c r="L139" s="81"/>
    </row>
    <row r="140" spans="1:12" s="78" customFormat="1" ht="37.5" customHeight="1" hidden="1">
      <c r="A140" s="61"/>
      <c r="B140" s="61"/>
      <c r="C140" s="62" t="s">
        <v>93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56.25" customHeight="1">
      <c r="A141" s="61"/>
      <c r="B141" s="61"/>
      <c r="C141" s="62" t="s">
        <v>42</v>
      </c>
      <c r="D141" s="79"/>
      <c r="E141" s="55">
        <v>501.39</v>
      </c>
      <c r="F141" s="82"/>
      <c r="G141" s="80"/>
      <c r="H141" s="80"/>
      <c r="I141" s="3"/>
      <c r="J141" s="80"/>
      <c r="K141" s="2"/>
      <c r="L141" s="81"/>
    </row>
    <row r="142" spans="1:12" s="78" customFormat="1" ht="53.25" customHeight="1">
      <c r="A142" s="61"/>
      <c r="B142" s="61"/>
      <c r="C142" s="62" t="s">
        <v>41</v>
      </c>
      <c r="D142" s="79"/>
      <c r="E142" s="55"/>
      <c r="F142" s="82">
        <v>501.39</v>
      </c>
      <c r="G142" s="80"/>
      <c r="H142" s="80"/>
      <c r="I142" s="3"/>
      <c r="J142" s="80"/>
      <c r="K142" s="2"/>
      <c r="L142" s="81"/>
    </row>
    <row r="143" spans="1:12" s="92" customFormat="1" ht="36" customHeight="1">
      <c r="A143" s="27">
        <v>754</v>
      </c>
      <c r="B143" s="27"/>
      <c r="C143" s="26" t="s">
        <v>67</v>
      </c>
      <c r="D143" s="87">
        <f>+D144+D148+D151+D156+D158</f>
        <v>467250</v>
      </c>
      <c r="E143" s="47">
        <f>E148+E151+E156+E144+E158</f>
        <v>8700</v>
      </c>
      <c r="F143" s="47">
        <f>F148+F151+F156+F144+F158</f>
        <v>8700</v>
      </c>
      <c r="G143" s="88"/>
      <c r="H143" s="88"/>
      <c r="I143" s="89"/>
      <c r="J143" s="88"/>
      <c r="K143" s="90"/>
      <c r="L143" s="91"/>
    </row>
    <row r="144" spans="1:12" s="78" customFormat="1" ht="24.75" customHeight="1">
      <c r="A144" s="61"/>
      <c r="B144" s="61">
        <v>75412</v>
      </c>
      <c r="C144" s="63" t="s">
        <v>121</v>
      </c>
      <c r="D144" s="79">
        <v>23600</v>
      </c>
      <c r="E144" s="55">
        <f>E145+E147+E146</f>
        <v>0</v>
      </c>
      <c r="F144" s="82">
        <f>F147+F145</f>
        <v>8700</v>
      </c>
      <c r="G144" s="80"/>
      <c r="H144" s="80"/>
      <c r="I144" s="3"/>
      <c r="J144" s="80"/>
      <c r="K144" s="2"/>
      <c r="L144" s="81"/>
    </row>
    <row r="145" spans="1:12" s="78" customFormat="1" ht="36.75" customHeight="1">
      <c r="A145" s="61"/>
      <c r="B145" s="61"/>
      <c r="C145" s="62" t="s">
        <v>21</v>
      </c>
      <c r="D145" s="79"/>
      <c r="E145" s="55"/>
      <c r="F145" s="82">
        <v>8700</v>
      </c>
      <c r="G145" s="80"/>
      <c r="H145" s="80"/>
      <c r="I145" s="3"/>
      <c r="J145" s="80"/>
      <c r="K145" s="2"/>
      <c r="L145" s="81"/>
    </row>
    <row r="146" spans="1:12" s="78" customFormat="1" ht="36.75" customHeight="1" hidden="1">
      <c r="A146" s="61"/>
      <c r="B146" s="61"/>
      <c r="C146" s="62" t="s">
        <v>20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78" customFormat="1" ht="18" customHeight="1" hidden="1">
      <c r="A147" s="61"/>
      <c r="B147" s="61"/>
      <c r="C147" s="62" t="s">
        <v>27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78" customFormat="1" ht="18.75" hidden="1">
      <c r="A148" s="61"/>
      <c r="B148" s="61">
        <v>75416</v>
      </c>
      <c r="C148" s="63" t="s">
        <v>68</v>
      </c>
      <c r="D148" s="79">
        <v>21400</v>
      </c>
      <c r="E148" s="55">
        <f>E149+E150</f>
        <v>0</v>
      </c>
      <c r="F148" s="55">
        <f>F149+F150</f>
        <v>0</v>
      </c>
      <c r="G148" s="80"/>
      <c r="H148" s="80"/>
      <c r="I148" s="3"/>
      <c r="J148" s="80"/>
      <c r="K148" s="2"/>
      <c r="L148" s="81"/>
    </row>
    <row r="149" spans="1:10" s="2" customFormat="1" ht="12.75" customHeight="1" hidden="1">
      <c r="A149" s="99"/>
      <c r="B149" s="61"/>
      <c r="C149" s="70" t="s">
        <v>27</v>
      </c>
      <c r="D149" s="80"/>
      <c r="E149" s="55"/>
      <c r="F149" s="82"/>
      <c r="G149" s="80"/>
      <c r="H149" s="80"/>
      <c r="I149" s="3"/>
      <c r="J149" s="80"/>
    </row>
    <row r="150" spans="1:10" s="2" customFormat="1" ht="12.75" customHeight="1" hidden="1">
      <c r="A150" s="99"/>
      <c r="B150" s="61"/>
      <c r="C150" s="100" t="s">
        <v>62</v>
      </c>
      <c r="D150" s="80"/>
      <c r="E150" s="55"/>
      <c r="F150" s="82"/>
      <c r="G150" s="80"/>
      <c r="H150" s="80"/>
      <c r="I150" s="3"/>
      <c r="J150" s="80"/>
    </row>
    <row r="151" spans="1:12" s="104" customFormat="1" ht="18.75" hidden="1">
      <c r="A151" s="99"/>
      <c r="B151" s="101">
        <v>75478</v>
      </c>
      <c r="C151" s="63" t="s">
        <v>69</v>
      </c>
      <c r="D151" s="102">
        <v>386300</v>
      </c>
      <c r="E151" s="55">
        <f>E152+E153+E154+E155</f>
        <v>0</v>
      </c>
      <c r="F151" s="55">
        <f>F152+F153+F154+F155</f>
        <v>0</v>
      </c>
      <c r="G151" s="80"/>
      <c r="H151" s="80"/>
      <c r="I151" s="3"/>
      <c r="J151" s="80"/>
      <c r="K151" s="2"/>
      <c r="L151" s="103"/>
    </row>
    <row r="152" spans="1:12" s="104" customFormat="1" ht="18.75" hidden="1">
      <c r="A152" s="99"/>
      <c r="B152" s="76"/>
      <c r="C152" s="105" t="s">
        <v>70</v>
      </c>
      <c r="D152" s="106"/>
      <c r="E152" s="55"/>
      <c r="F152" s="82"/>
      <c r="G152" s="80"/>
      <c r="H152" s="80"/>
      <c r="I152" s="3"/>
      <c r="J152" s="80"/>
      <c r="K152" s="2"/>
      <c r="L152" s="103"/>
    </row>
    <row r="153" spans="1:12" s="104" customFormat="1" ht="37.5" hidden="1">
      <c r="A153" s="99"/>
      <c r="B153" s="76"/>
      <c r="C153" s="62" t="s">
        <v>31</v>
      </c>
      <c r="D153" s="106"/>
      <c r="E153" s="55"/>
      <c r="F153" s="82"/>
      <c r="G153" s="80"/>
      <c r="H153" s="80"/>
      <c r="I153" s="3"/>
      <c r="J153" s="80"/>
      <c r="K153" s="2"/>
      <c r="L153" s="103"/>
    </row>
    <row r="154" spans="1:12" s="104" customFormat="1" ht="37.5" hidden="1">
      <c r="A154" s="99"/>
      <c r="B154" s="76"/>
      <c r="C154" s="62" t="s">
        <v>20</v>
      </c>
      <c r="D154" s="106"/>
      <c r="E154" s="55"/>
      <c r="F154" s="82"/>
      <c r="G154" s="80"/>
      <c r="H154" s="80"/>
      <c r="I154" s="3"/>
      <c r="J154" s="80"/>
      <c r="K154" s="2"/>
      <c r="L154" s="103"/>
    </row>
    <row r="155" spans="1:12" s="104" customFormat="1" ht="18.75" hidden="1">
      <c r="A155" s="99"/>
      <c r="B155" s="76"/>
      <c r="C155" s="62" t="s">
        <v>27</v>
      </c>
      <c r="D155" s="106"/>
      <c r="E155" s="55"/>
      <c r="F155" s="82"/>
      <c r="G155" s="80"/>
      <c r="H155" s="80"/>
      <c r="I155" s="3"/>
      <c r="J155" s="80"/>
      <c r="K155" s="2"/>
      <c r="L155" s="103"/>
    </row>
    <row r="156" spans="1:12" s="78" customFormat="1" ht="18.75">
      <c r="A156" s="61"/>
      <c r="B156" s="60">
        <v>75414</v>
      </c>
      <c r="C156" s="63" t="s">
        <v>71</v>
      </c>
      <c r="D156" s="79">
        <v>27450</v>
      </c>
      <c r="E156" s="55">
        <f>E157</f>
        <v>4700</v>
      </c>
      <c r="F156" s="55">
        <f>F157</f>
        <v>0</v>
      </c>
      <c r="G156" s="80"/>
      <c r="H156" s="80"/>
      <c r="I156" s="3"/>
      <c r="J156" s="80"/>
      <c r="K156" s="2"/>
      <c r="L156" s="81"/>
    </row>
    <row r="157" spans="1:12" s="78" customFormat="1" ht="39" customHeight="1">
      <c r="A157" s="61"/>
      <c r="B157" s="60"/>
      <c r="C157" s="62" t="s">
        <v>21</v>
      </c>
      <c r="D157" s="79"/>
      <c r="E157" s="55">
        <v>4700</v>
      </c>
      <c r="F157" s="82"/>
      <c r="G157" s="80"/>
      <c r="H157" s="80"/>
      <c r="I157" s="3"/>
      <c r="J157" s="80"/>
      <c r="K157" s="2"/>
      <c r="L157" s="81"/>
    </row>
    <row r="158" spans="2:12" s="78" customFormat="1" ht="18.75">
      <c r="B158" s="60">
        <v>75421</v>
      </c>
      <c r="C158" s="63" t="s">
        <v>72</v>
      </c>
      <c r="D158" s="79">
        <v>8500</v>
      </c>
      <c r="E158" s="55">
        <f>E159</f>
        <v>4000</v>
      </c>
      <c r="F158" s="55">
        <f>F159</f>
        <v>0</v>
      </c>
      <c r="G158" s="80"/>
      <c r="H158" s="80"/>
      <c r="I158" s="3"/>
      <c r="J158" s="80"/>
      <c r="K158" s="2"/>
      <c r="L158" s="81"/>
    </row>
    <row r="159" spans="1:12" s="78" customFormat="1" ht="40.5" customHeight="1">
      <c r="A159" s="61"/>
      <c r="B159" s="60"/>
      <c r="C159" s="62" t="s">
        <v>21</v>
      </c>
      <c r="D159" s="79"/>
      <c r="E159" s="55">
        <v>4000</v>
      </c>
      <c r="F159" s="82"/>
      <c r="G159" s="80"/>
      <c r="H159" s="80"/>
      <c r="I159" s="3"/>
      <c r="J159" s="80"/>
      <c r="K159" s="2"/>
      <c r="L159" s="81"/>
    </row>
    <row r="160" spans="1:12" s="92" customFormat="1" ht="37.5" hidden="1">
      <c r="A160" s="27">
        <v>756</v>
      </c>
      <c r="B160" s="74"/>
      <c r="C160" s="107" t="s">
        <v>73</v>
      </c>
      <c r="D160" s="87">
        <v>60500</v>
      </c>
      <c r="E160" s="47">
        <f>E162</f>
        <v>0</v>
      </c>
      <c r="F160" s="108"/>
      <c r="G160" s="88"/>
      <c r="H160" s="88"/>
      <c r="I160" s="89"/>
      <c r="J160" s="88"/>
      <c r="K160" s="90"/>
      <c r="L160" s="91"/>
    </row>
    <row r="161" spans="1:12" s="78" customFormat="1" ht="12.75" customHeight="1" hidden="1">
      <c r="A161" s="61"/>
      <c r="B161" s="60">
        <v>75647</v>
      </c>
      <c r="C161" s="109" t="s">
        <v>74</v>
      </c>
      <c r="D161" s="79">
        <v>60500</v>
      </c>
      <c r="E161" s="55">
        <f>E162</f>
        <v>0</v>
      </c>
      <c r="F161" s="82"/>
      <c r="G161" s="80"/>
      <c r="H161" s="80"/>
      <c r="I161" s="3"/>
      <c r="J161" s="80"/>
      <c r="K161" s="2"/>
      <c r="L161" s="81"/>
    </row>
    <row r="162" spans="1:12" s="78" customFormat="1" ht="37.5" hidden="1">
      <c r="A162" s="61"/>
      <c r="B162" s="110"/>
      <c r="C162" s="111" t="s">
        <v>21</v>
      </c>
      <c r="D162" s="112"/>
      <c r="E162" s="55"/>
      <c r="F162" s="82"/>
      <c r="G162" s="80"/>
      <c r="H162" s="80"/>
      <c r="I162" s="3"/>
      <c r="J162" s="80"/>
      <c r="K162" s="2"/>
      <c r="L162" s="81"/>
    </row>
    <row r="163" spans="1:12" s="92" customFormat="1" ht="18.75" hidden="1">
      <c r="A163" s="27">
        <v>757</v>
      </c>
      <c r="B163" s="74"/>
      <c r="C163" s="113" t="s">
        <v>75</v>
      </c>
      <c r="D163" s="87">
        <v>270000</v>
      </c>
      <c r="E163" s="47">
        <f>E164</f>
        <v>0</v>
      </c>
      <c r="F163" s="108"/>
      <c r="G163" s="88"/>
      <c r="H163" s="88"/>
      <c r="I163" s="114"/>
      <c r="J163" s="88"/>
      <c r="K163" s="90"/>
      <c r="L163" s="91"/>
    </row>
    <row r="164" spans="1:12" s="78" customFormat="1" ht="18.75" hidden="1">
      <c r="A164" s="61"/>
      <c r="B164" s="60">
        <v>75702</v>
      </c>
      <c r="C164" s="63" t="s">
        <v>76</v>
      </c>
      <c r="D164" s="79">
        <v>270000</v>
      </c>
      <c r="E164" s="55"/>
      <c r="F164" s="82"/>
      <c r="G164" s="80"/>
      <c r="H164" s="80"/>
      <c r="I164" s="115"/>
      <c r="J164" s="80"/>
      <c r="K164" s="2"/>
      <c r="L164" s="81"/>
    </row>
    <row r="165" spans="1:12" s="78" customFormat="1" ht="18.75" hidden="1">
      <c r="A165" s="61"/>
      <c r="B165" s="60"/>
      <c r="C165" s="63"/>
      <c r="D165" s="79"/>
      <c r="E165" s="55"/>
      <c r="F165" s="82"/>
      <c r="G165" s="80"/>
      <c r="H165" s="80"/>
      <c r="I165" s="115"/>
      <c r="J165" s="80"/>
      <c r="K165" s="2"/>
      <c r="L165" s="81"/>
    </row>
    <row r="166" spans="1:12" s="78" customFormat="1" ht="18.75" hidden="1">
      <c r="A166" s="61"/>
      <c r="B166" s="60">
        <v>75478</v>
      </c>
      <c r="C166" s="63" t="s">
        <v>77</v>
      </c>
      <c r="D166" s="79"/>
      <c r="E166" s="55"/>
      <c r="F166" s="82">
        <f>F167</f>
        <v>0</v>
      </c>
      <c r="G166" s="80"/>
      <c r="H166" s="80"/>
      <c r="I166" s="115"/>
      <c r="J166" s="80"/>
      <c r="K166" s="2"/>
      <c r="L166" s="81"/>
    </row>
    <row r="167" spans="1:12" s="78" customFormat="1" ht="37.5" hidden="1">
      <c r="A167" s="61"/>
      <c r="B167" s="60"/>
      <c r="C167" s="70" t="s">
        <v>21</v>
      </c>
      <c r="D167" s="79"/>
      <c r="E167" s="55"/>
      <c r="F167" s="82"/>
      <c r="G167" s="80"/>
      <c r="H167" s="80"/>
      <c r="I167" s="115"/>
      <c r="J167" s="80"/>
      <c r="K167" s="2"/>
      <c r="L167" s="81"/>
    </row>
    <row r="168" spans="1:12" s="78" customFormat="1" ht="56.25" hidden="1">
      <c r="A168" s="61"/>
      <c r="B168" s="60"/>
      <c r="C168" s="161" t="s">
        <v>42</v>
      </c>
      <c r="D168" s="79"/>
      <c r="E168" s="55"/>
      <c r="F168" s="82"/>
      <c r="G168" s="80"/>
      <c r="H168" s="80"/>
      <c r="I168" s="115"/>
      <c r="J168" s="80"/>
      <c r="K168" s="2"/>
      <c r="L168" s="81"/>
    </row>
    <row r="169" spans="1:12" s="78" customFormat="1" ht="56.25" hidden="1">
      <c r="A169" s="61"/>
      <c r="B169" s="60"/>
      <c r="C169" s="162" t="s">
        <v>130</v>
      </c>
      <c r="D169" s="79"/>
      <c r="E169" s="55"/>
      <c r="F169" s="82"/>
      <c r="G169" s="80"/>
      <c r="H169" s="80"/>
      <c r="I169" s="115"/>
      <c r="J169" s="80"/>
      <c r="K169" s="2"/>
      <c r="L169" s="81"/>
    </row>
    <row r="170" spans="1:12" s="92" customFormat="1" ht="18.75" hidden="1">
      <c r="A170" s="27">
        <v>758</v>
      </c>
      <c r="B170" s="74"/>
      <c r="C170" s="26" t="s">
        <v>78</v>
      </c>
      <c r="D170" s="87"/>
      <c r="E170" s="47">
        <f>E171</f>
        <v>0</v>
      </c>
      <c r="F170" s="47">
        <f>F171</f>
        <v>0</v>
      </c>
      <c r="G170" s="88"/>
      <c r="H170" s="88"/>
      <c r="I170" s="114"/>
      <c r="J170" s="88"/>
      <c r="K170" s="90"/>
      <c r="L170" s="91"/>
    </row>
    <row r="171" spans="1:12" s="78" customFormat="1" ht="18.75" hidden="1">
      <c r="A171" s="61"/>
      <c r="B171" s="60">
        <v>75818</v>
      </c>
      <c r="C171" s="63" t="s">
        <v>79</v>
      </c>
      <c r="D171" s="79"/>
      <c r="E171" s="82">
        <f>E172</f>
        <v>0</v>
      </c>
      <c r="G171" s="80"/>
      <c r="H171" s="80"/>
      <c r="I171" s="3"/>
      <c r="J171" s="80"/>
      <c r="K171" s="2"/>
      <c r="L171" s="81"/>
    </row>
    <row r="172" spans="1:12" s="78" customFormat="1" ht="38.25" customHeight="1" hidden="1">
      <c r="A172" s="61"/>
      <c r="B172" s="60"/>
      <c r="C172" s="161" t="s">
        <v>21</v>
      </c>
      <c r="D172" s="79"/>
      <c r="E172" s="55"/>
      <c r="F172" s="82"/>
      <c r="G172" s="2"/>
      <c r="H172" s="80"/>
      <c r="I172" s="3"/>
      <c r="J172" s="80"/>
      <c r="K172" s="2"/>
      <c r="L172" s="81"/>
    </row>
    <row r="173" spans="1:12" s="92" customFormat="1" ht="18.75">
      <c r="A173" s="27">
        <v>801</v>
      </c>
      <c r="B173" s="74"/>
      <c r="C173" s="92" t="s">
        <v>8</v>
      </c>
      <c r="D173" s="87">
        <f>+D175+D180+D184+D189+D193+D201+D205+D208+D212</f>
        <v>14535753</v>
      </c>
      <c r="E173" s="47">
        <f>E180+E189+E193+E201+E175+E184+E205+E208+H185+E212+E215+E199+E196+E219</f>
        <v>97567</v>
      </c>
      <c r="F173" s="47">
        <f>F180+F189+F193+F201+F175+F184+F205+F208+F212+F215</f>
        <v>97567</v>
      </c>
      <c r="G173" s="88"/>
      <c r="H173" s="88"/>
      <c r="I173" s="88"/>
      <c r="J173" s="88"/>
      <c r="K173" s="90"/>
      <c r="L173" s="91"/>
    </row>
    <row r="174" spans="2:12" s="116" customFormat="1" ht="18.75" hidden="1">
      <c r="B174" s="117"/>
      <c r="D174" s="118"/>
      <c r="E174" s="119"/>
      <c r="F174" s="120"/>
      <c r="G174" s="115"/>
      <c r="H174" s="115"/>
      <c r="I174" s="115"/>
      <c r="J174" s="115"/>
      <c r="K174" s="3"/>
      <c r="L174" s="121"/>
    </row>
    <row r="175" spans="1:12" s="116" customFormat="1" ht="18.75">
      <c r="A175" s="78"/>
      <c r="B175" s="60">
        <v>80101</v>
      </c>
      <c r="C175" s="78" t="s">
        <v>80</v>
      </c>
      <c r="D175" s="79">
        <v>8626053</v>
      </c>
      <c r="E175" s="82">
        <f>E176+E177+E178+E179</f>
        <v>34200</v>
      </c>
      <c r="F175" s="82">
        <f>F176+F177+F178+F179</f>
        <v>46067</v>
      </c>
      <c r="G175" s="115"/>
      <c r="H175" s="115"/>
      <c r="I175" s="115"/>
      <c r="J175" s="115"/>
      <c r="K175" s="3"/>
      <c r="L175" s="121"/>
    </row>
    <row r="176" spans="1:12" s="116" customFormat="1" ht="35.25" customHeight="1">
      <c r="A176" s="78"/>
      <c r="B176" s="60"/>
      <c r="C176" s="62" t="s">
        <v>20</v>
      </c>
      <c r="D176" s="79"/>
      <c r="E176" s="82"/>
      <c r="F176" s="82">
        <v>45452</v>
      </c>
      <c r="G176" s="115"/>
      <c r="H176" s="115"/>
      <c r="I176" s="115"/>
      <c r="J176" s="115"/>
      <c r="K176" s="3"/>
      <c r="L176" s="121"/>
    </row>
    <row r="177" spans="2:12" s="116" customFormat="1" ht="38.25" customHeight="1">
      <c r="B177" s="117"/>
      <c r="C177" s="62" t="s">
        <v>49</v>
      </c>
      <c r="D177" s="118"/>
      <c r="E177" s="82"/>
      <c r="F177" s="82">
        <v>615</v>
      </c>
      <c r="G177" s="115"/>
      <c r="H177" s="115"/>
      <c r="I177" s="115"/>
      <c r="J177" s="115"/>
      <c r="K177" s="3"/>
      <c r="L177" s="121"/>
    </row>
    <row r="178" spans="2:12" s="116" customFormat="1" ht="37.5">
      <c r="B178" s="117"/>
      <c r="C178" s="62" t="s">
        <v>86</v>
      </c>
      <c r="D178" s="118"/>
      <c r="E178" s="82">
        <v>34200</v>
      </c>
      <c r="F178" s="120"/>
      <c r="G178" s="115"/>
      <c r="H178" s="115"/>
      <c r="I178" s="115"/>
      <c r="J178" s="115"/>
      <c r="K178" s="3"/>
      <c r="L178" s="121"/>
    </row>
    <row r="179" spans="2:12" s="78" customFormat="1" ht="18.75" hidden="1">
      <c r="B179" s="60"/>
      <c r="C179" s="62" t="s">
        <v>27</v>
      </c>
      <c r="D179" s="79"/>
      <c r="E179" s="82"/>
      <c r="F179" s="82"/>
      <c r="G179" s="80"/>
      <c r="H179" s="80"/>
      <c r="I179" s="115"/>
      <c r="J179" s="80"/>
      <c r="K179" s="2"/>
      <c r="L179" s="81"/>
    </row>
    <row r="180" spans="2:12" s="78" customFormat="1" ht="18.75">
      <c r="B180" s="60">
        <v>80103</v>
      </c>
      <c r="C180" s="78" t="s">
        <v>81</v>
      </c>
      <c r="D180" s="79">
        <v>717380</v>
      </c>
      <c r="E180" s="82">
        <f>E181+E182+E183</f>
        <v>17581</v>
      </c>
      <c r="F180" s="82">
        <f>F181+F182</f>
        <v>0</v>
      </c>
      <c r="G180" s="80"/>
      <c r="H180" s="80"/>
      <c r="I180" s="115"/>
      <c r="J180" s="80"/>
      <c r="K180" s="2"/>
      <c r="L180" s="81"/>
    </row>
    <row r="181" spans="2:12" s="78" customFormat="1" ht="34.5" customHeight="1" hidden="1">
      <c r="B181" s="60"/>
      <c r="C181" s="62" t="s">
        <v>20</v>
      </c>
      <c r="D181" s="79"/>
      <c r="E181" s="82"/>
      <c r="F181" s="82"/>
      <c r="G181" s="80"/>
      <c r="H181" s="80"/>
      <c r="I181" s="115"/>
      <c r="J181" s="80"/>
      <c r="K181" s="2"/>
      <c r="L181" s="81"/>
    </row>
    <row r="182" spans="2:12" s="78" customFormat="1" ht="35.25" customHeight="1">
      <c r="B182" s="60"/>
      <c r="C182" s="62" t="s">
        <v>21</v>
      </c>
      <c r="D182" s="79"/>
      <c r="E182" s="82">
        <v>17581</v>
      </c>
      <c r="F182" s="82"/>
      <c r="G182" s="80"/>
      <c r="H182" s="80"/>
      <c r="I182" s="115"/>
      <c r="J182" s="80"/>
      <c r="K182" s="2"/>
      <c r="L182" s="81"/>
    </row>
    <row r="183" spans="2:12" s="78" customFormat="1" ht="35.25" customHeight="1" hidden="1">
      <c r="B183" s="60"/>
      <c r="C183" s="62" t="s">
        <v>23</v>
      </c>
      <c r="D183" s="79"/>
      <c r="E183" s="82"/>
      <c r="F183" s="82"/>
      <c r="G183" s="80"/>
      <c r="H183" s="80"/>
      <c r="I183" s="115"/>
      <c r="J183" s="80"/>
      <c r="K183" s="2"/>
      <c r="L183" s="81"/>
    </row>
    <row r="184" spans="2:12" s="78" customFormat="1" ht="21" customHeight="1">
      <c r="B184" s="60">
        <v>80104</v>
      </c>
      <c r="C184" s="78" t="s">
        <v>82</v>
      </c>
      <c r="D184" s="79">
        <v>901950</v>
      </c>
      <c r="E184" s="82">
        <f>E187+E188+E185+E186</f>
        <v>18300</v>
      </c>
      <c r="F184" s="82">
        <f>F185+F186+F187+F188</f>
        <v>41500</v>
      </c>
      <c r="G184" s="80"/>
      <c r="H184" s="80"/>
      <c r="I184" s="115"/>
      <c r="J184" s="80"/>
      <c r="K184" s="2"/>
      <c r="L184" s="81"/>
    </row>
    <row r="185" spans="2:12" s="78" customFormat="1" ht="37.5" customHeight="1" hidden="1">
      <c r="B185" s="60"/>
      <c r="C185" s="62" t="s">
        <v>20</v>
      </c>
      <c r="D185" s="79"/>
      <c r="E185" s="82"/>
      <c r="F185" s="82"/>
      <c r="G185" s="80"/>
      <c r="H185" s="80"/>
      <c r="I185" s="115"/>
      <c r="J185" s="80"/>
      <c r="K185" s="2"/>
      <c r="L185" s="81"/>
    </row>
    <row r="186" spans="2:12" s="78" customFormat="1" ht="21" customHeight="1">
      <c r="B186" s="60"/>
      <c r="C186" s="62" t="s">
        <v>27</v>
      </c>
      <c r="D186" s="79"/>
      <c r="E186" s="82">
        <v>7300</v>
      </c>
      <c r="F186" s="82"/>
      <c r="G186" s="80"/>
      <c r="H186" s="80"/>
      <c r="I186" s="115"/>
      <c r="J186" s="80"/>
      <c r="K186" s="2"/>
      <c r="L186" s="81"/>
    </row>
    <row r="187" spans="2:12" s="78" customFormat="1" ht="36.75" customHeight="1" hidden="1">
      <c r="B187" s="60"/>
      <c r="C187" s="62" t="s">
        <v>23</v>
      </c>
      <c r="D187" s="79"/>
      <c r="E187" s="82"/>
      <c r="F187" s="82"/>
      <c r="G187" s="80"/>
      <c r="H187" s="80"/>
      <c r="I187" s="115"/>
      <c r="J187" s="80"/>
      <c r="K187" s="2"/>
      <c r="L187" s="81"/>
    </row>
    <row r="188" spans="2:12" s="78" customFormat="1" ht="37.5">
      <c r="B188" s="60"/>
      <c r="C188" s="62" t="s">
        <v>21</v>
      </c>
      <c r="D188" s="79"/>
      <c r="E188" s="82">
        <v>11000</v>
      </c>
      <c r="F188" s="82">
        <v>41500</v>
      </c>
      <c r="G188" s="80"/>
      <c r="H188" s="80"/>
      <c r="I188" s="115"/>
      <c r="J188" s="80"/>
      <c r="K188" s="2"/>
      <c r="L188" s="81"/>
    </row>
    <row r="189" spans="2:12" s="78" customFormat="1" ht="18.75">
      <c r="B189" s="60">
        <v>80110</v>
      </c>
      <c r="C189" s="78" t="s">
        <v>83</v>
      </c>
      <c r="D189" s="79">
        <v>3423190</v>
      </c>
      <c r="E189" s="82">
        <f>E190++E191+E192</f>
        <v>0</v>
      </c>
      <c r="F189" s="82">
        <f>F190+F191+F192</f>
        <v>10000</v>
      </c>
      <c r="G189" s="80"/>
      <c r="H189" s="80"/>
      <c r="I189" s="115"/>
      <c r="J189" s="80"/>
      <c r="K189" s="2"/>
      <c r="L189" s="81"/>
    </row>
    <row r="190" spans="2:12" s="78" customFormat="1" ht="37.5" customHeight="1" hidden="1">
      <c r="B190" s="60"/>
      <c r="C190" s="62" t="s">
        <v>20</v>
      </c>
      <c r="D190" s="79"/>
      <c r="E190" s="82"/>
      <c r="F190" s="82"/>
      <c r="G190" s="80"/>
      <c r="H190" s="80"/>
      <c r="I190" s="115"/>
      <c r="J190" s="80"/>
      <c r="K190" s="2"/>
      <c r="L190" s="81"/>
    </row>
    <row r="191" spans="2:12" s="78" customFormat="1" ht="35.25" customHeight="1" hidden="1">
      <c r="B191" s="60"/>
      <c r="C191" s="62" t="s">
        <v>23</v>
      </c>
      <c r="D191" s="79"/>
      <c r="E191" s="82"/>
      <c r="F191" s="82"/>
      <c r="G191" s="80"/>
      <c r="H191" s="80"/>
      <c r="I191" s="115"/>
      <c r="J191" s="80"/>
      <c r="K191" s="2"/>
      <c r="L191" s="81"/>
    </row>
    <row r="192" spans="2:12" s="78" customFormat="1" ht="38.25" customHeight="1">
      <c r="B192" s="60"/>
      <c r="C192" s="62" t="s">
        <v>49</v>
      </c>
      <c r="D192" s="79"/>
      <c r="E192" s="82"/>
      <c r="F192" s="82">
        <v>10000</v>
      </c>
      <c r="G192" s="80"/>
      <c r="H192" s="80"/>
      <c r="I192" s="115"/>
      <c r="J192" s="80"/>
      <c r="K192" s="2"/>
      <c r="L192" s="81"/>
    </row>
    <row r="193" spans="2:12" s="78" customFormat="1" ht="18.75">
      <c r="B193" s="60">
        <v>80113</v>
      </c>
      <c r="C193" s="78" t="s">
        <v>84</v>
      </c>
      <c r="D193" s="79">
        <v>181200</v>
      </c>
      <c r="E193" s="82">
        <f>E195+E194</f>
        <v>9000</v>
      </c>
      <c r="F193" s="82">
        <f>F194</f>
        <v>0</v>
      </c>
      <c r="G193" s="80"/>
      <c r="H193" s="80"/>
      <c r="I193" s="115"/>
      <c r="J193" s="80"/>
      <c r="K193" s="2"/>
      <c r="L193" s="81"/>
    </row>
    <row r="194" spans="2:12" s="78" customFormat="1" ht="33.75" customHeight="1" hidden="1">
      <c r="B194" s="60"/>
      <c r="C194" s="62" t="s">
        <v>20</v>
      </c>
      <c r="D194" s="79"/>
      <c r="E194" s="82"/>
      <c r="F194" s="82"/>
      <c r="G194" s="80"/>
      <c r="H194" s="80"/>
      <c r="I194" s="115"/>
      <c r="J194" s="80"/>
      <c r="K194" s="2"/>
      <c r="L194" s="81"/>
    </row>
    <row r="195" spans="2:12" s="78" customFormat="1" ht="33.75" customHeight="1">
      <c r="B195" s="60"/>
      <c r="C195" s="62" t="s">
        <v>21</v>
      </c>
      <c r="D195" s="79"/>
      <c r="E195" s="82">
        <v>9000</v>
      </c>
      <c r="F195" s="82"/>
      <c r="G195" s="80"/>
      <c r="H195" s="80"/>
      <c r="I195" s="115"/>
      <c r="J195" s="80"/>
      <c r="K195" s="2"/>
      <c r="L195" s="81"/>
    </row>
    <row r="196" spans="2:12" s="78" customFormat="1" ht="33.75" customHeight="1">
      <c r="B196" s="60">
        <v>80114</v>
      </c>
      <c r="C196" s="62" t="s">
        <v>147</v>
      </c>
      <c r="D196" s="79"/>
      <c r="E196" s="82">
        <f>E198+E197</f>
        <v>6000</v>
      </c>
      <c r="F196" s="82"/>
      <c r="G196" s="80"/>
      <c r="H196" s="80"/>
      <c r="I196" s="115"/>
      <c r="J196" s="80"/>
      <c r="K196" s="2"/>
      <c r="L196" s="81"/>
    </row>
    <row r="197" spans="2:12" s="78" customFormat="1" ht="33.75" customHeight="1">
      <c r="B197" s="60"/>
      <c r="C197" s="62" t="s">
        <v>23</v>
      </c>
      <c r="D197" s="79"/>
      <c r="E197" s="82">
        <v>3000</v>
      </c>
      <c r="F197" s="82"/>
      <c r="G197" s="80"/>
      <c r="H197" s="80"/>
      <c r="I197" s="115"/>
      <c r="J197" s="80"/>
      <c r="K197" s="2"/>
      <c r="L197" s="81"/>
    </row>
    <row r="198" spans="2:12" s="78" customFormat="1" ht="33.75" customHeight="1">
      <c r="B198" s="60"/>
      <c r="C198" s="62" t="s">
        <v>21</v>
      </c>
      <c r="D198" s="79"/>
      <c r="E198" s="82">
        <v>3000</v>
      </c>
      <c r="F198" s="82"/>
      <c r="G198" s="80"/>
      <c r="H198" s="80"/>
      <c r="I198" s="115"/>
      <c r="J198" s="80"/>
      <c r="K198" s="2"/>
      <c r="L198" s="81"/>
    </row>
    <row r="199" spans="2:12" s="78" customFormat="1" ht="21" customHeight="1">
      <c r="B199" s="60">
        <v>80146</v>
      </c>
      <c r="C199" s="62" t="s">
        <v>146</v>
      </c>
      <c r="D199" s="79"/>
      <c r="E199" s="82">
        <f>E200</f>
        <v>7704</v>
      </c>
      <c r="F199" s="82"/>
      <c r="G199" s="80"/>
      <c r="H199" s="80"/>
      <c r="I199" s="115"/>
      <c r="J199" s="80"/>
      <c r="K199" s="2"/>
      <c r="L199" s="81"/>
    </row>
    <row r="200" spans="2:12" s="78" customFormat="1" ht="33.75" customHeight="1">
      <c r="B200" s="60"/>
      <c r="C200" s="62" t="s">
        <v>21</v>
      </c>
      <c r="D200" s="79"/>
      <c r="E200" s="82">
        <v>7704</v>
      </c>
      <c r="F200" s="82"/>
      <c r="G200" s="80"/>
      <c r="H200" s="80"/>
      <c r="I200" s="115"/>
      <c r="J200" s="80"/>
      <c r="K200" s="2"/>
      <c r="L200" s="81"/>
    </row>
    <row r="201" spans="2:12" s="78" customFormat="1" ht="18.75" hidden="1">
      <c r="B201" s="60">
        <v>80148</v>
      </c>
      <c r="C201" s="78" t="s">
        <v>85</v>
      </c>
      <c r="D201" s="79">
        <v>293180</v>
      </c>
      <c r="E201" s="82">
        <f>E202+E203+E204</f>
        <v>0</v>
      </c>
      <c r="F201" s="82">
        <f>F202+F203</f>
        <v>0</v>
      </c>
      <c r="G201" s="80"/>
      <c r="H201" s="80"/>
      <c r="I201" s="115"/>
      <c r="J201" s="80"/>
      <c r="K201" s="2"/>
      <c r="L201" s="81"/>
    </row>
    <row r="202" spans="2:12" s="78" customFormat="1" ht="34.5" customHeight="1" hidden="1">
      <c r="B202" s="60"/>
      <c r="C202" s="62" t="s">
        <v>20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2:12" s="78" customFormat="1" ht="36" customHeight="1" hidden="1">
      <c r="B203" s="60"/>
      <c r="C203" s="62" t="s">
        <v>21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2:12" s="78" customFormat="1" ht="36" customHeight="1" hidden="1">
      <c r="B204" s="60"/>
      <c r="C204" s="62" t="s">
        <v>23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2:12" s="78" customFormat="1" ht="18.75" hidden="1">
      <c r="B205" s="60">
        <v>80195</v>
      </c>
      <c r="C205" s="83" t="s">
        <v>40</v>
      </c>
      <c r="D205" s="79">
        <v>115300</v>
      </c>
      <c r="E205" s="82">
        <f>E206+E207</f>
        <v>0</v>
      </c>
      <c r="F205" s="82">
        <f>F206+F207</f>
        <v>0</v>
      </c>
      <c r="G205" s="80"/>
      <c r="H205" s="80"/>
      <c r="I205" s="115"/>
      <c r="J205" s="80"/>
      <c r="K205" s="2"/>
      <c r="L205" s="81"/>
    </row>
    <row r="206" spans="2:12" s="78" customFormat="1" ht="37.5" customHeight="1" hidden="1">
      <c r="B206" s="110"/>
      <c r="C206" s="62" t="s">
        <v>23</v>
      </c>
      <c r="D206" s="112"/>
      <c r="E206" s="82"/>
      <c r="F206" s="82"/>
      <c r="G206" s="80"/>
      <c r="H206" s="80"/>
      <c r="I206" s="115"/>
      <c r="J206" s="80"/>
      <c r="K206" s="2"/>
      <c r="L206" s="81"/>
    </row>
    <row r="207" spans="2:12" s="78" customFormat="1" ht="36.75" customHeight="1" hidden="1">
      <c r="B207" s="110"/>
      <c r="C207" s="62" t="s">
        <v>20</v>
      </c>
      <c r="D207" s="112"/>
      <c r="E207" s="82"/>
      <c r="F207" s="82"/>
      <c r="G207" s="80"/>
      <c r="H207" s="80"/>
      <c r="I207" s="115"/>
      <c r="J207" s="80"/>
      <c r="K207" s="2"/>
      <c r="L207" s="81"/>
    </row>
    <row r="208" spans="2:12" s="78" customFormat="1" ht="18.75" hidden="1">
      <c r="B208" s="60">
        <v>80114</v>
      </c>
      <c r="C208" s="78" t="s">
        <v>87</v>
      </c>
      <c r="D208" s="79">
        <v>264050</v>
      </c>
      <c r="E208" s="82">
        <f>E209+E210</f>
        <v>0</v>
      </c>
      <c r="F208" s="82">
        <f>F209+F210+F211</f>
        <v>0</v>
      </c>
      <c r="G208" s="80"/>
      <c r="H208" s="80"/>
      <c r="I208" s="115"/>
      <c r="J208" s="80"/>
      <c r="K208" s="2"/>
      <c r="L208" s="81"/>
    </row>
    <row r="209" spans="2:12" s="78" customFormat="1" ht="36.75" customHeight="1" hidden="1">
      <c r="B209" s="60"/>
      <c r="C209" s="62" t="s">
        <v>49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2:12" s="78" customFormat="1" ht="38.25" customHeight="1" hidden="1">
      <c r="B210" s="60"/>
      <c r="C210" s="62" t="s">
        <v>23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2:12" s="78" customFormat="1" ht="18" customHeight="1" hidden="1">
      <c r="B211" s="60"/>
      <c r="C211" s="62" t="s">
        <v>27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2:12" s="78" customFormat="1" ht="98.25" customHeight="1" hidden="1">
      <c r="B212" s="60">
        <v>80149</v>
      </c>
      <c r="C212" s="124" t="s">
        <v>136</v>
      </c>
      <c r="D212" s="79">
        <v>13450</v>
      </c>
      <c r="E212" s="82">
        <f>E213+E214</f>
        <v>0</v>
      </c>
      <c r="F212" s="82">
        <f>F213+F214</f>
        <v>0</v>
      </c>
      <c r="G212" s="80"/>
      <c r="H212" s="80"/>
      <c r="I212" s="115"/>
      <c r="J212" s="80"/>
      <c r="K212" s="2"/>
      <c r="L212" s="81"/>
    </row>
    <row r="213" spans="2:12" s="78" customFormat="1" ht="37.5" hidden="1">
      <c r="B213" s="60"/>
      <c r="C213" s="62" t="s">
        <v>23</v>
      </c>
      <c r="D213" s="79"/>
      <c r="E213" s="82"/>
      <c r="F213" s="82"/>
      <c r="G213" s="56"/>
      <c r="H213" s="80"/>
      <c r="I213" s="115"/>
      <c r="J213" s="80"/>
      <c r="K213" s="2"/>
      <c r="L213" s="81"/>
    </row>
    <row r="214" spans="2:12" s="78" customFormat="1" ht="37.5" hidden="1">
      <c r="B214" s="60"/>
      <c r="C214" s="62" t="s">
        <v>20</v>
      </c>
      <c r="D214" s="79"/>
      <c r="E214" s="82"/>
      <c r="F214" s="82"/>
      <c r="G214" s="56"/>
      <c r="H214" s="80"/>
      <c r="I214" s="115"/>
      <c r="J214" s="80"/>
      <c r="K214" s="2"/>
      <c r="L214" s="81"/>
    </row>
    <row r="215" spans="2:12" s="78" customFormat="1" ht="110.25" customHeight="1" hidden="1">
      <c r="B215" s="60">
        <v>80150</v>
      </c>
      <c r="C215" s="124" t="s">
        <v>137</v>
      </c>
      <c r="D215" s="79"/>
      <c r="E215" s="82">
        <f>E216</f>
        <v>0</v>
      </c>
      <c r="F215" s="82">
        <f>F217+F218</f>
        <v>0</v>
      </c>
      <c r="G215" s="56"/>
      <c r="H215" s="80"/>
      <c r="I215" s="115"/>
      <c r="J215" s="80"/>
      <c r="K215" s="2"/>
      <c r="L215" s="81"/>
    </row>
    <row r="216" spans="2:12" s="78" customFormat="1" ht="37.5" hidden="1">
      <c r="B216" s="60"/>
      <c r="C216" s="62" t="s">
        <v>23</v>
      </c>
      <c r="D216" s="79"/>
      <c r="E216" s="82"/>
      <c r="F216" s="82"/>
      <c r="G216" s="56"/>
      <c r="H216" s="80"/>
      <c r="I216" s="115"/>
      <c r="J216" s="80"/>
      <c r="K216" s="2"/>
      <c r="L216" s="81"/>
    </row>
    <row r="217" spans="2:12" s="78" customFormat="1" ht="37.5" hidden="1">
      <c r="B217" s="60"/>
      <c r="C217" s="62" t="s">
        <v>20</v>
      </c>
      <c r="D217" s="79"/>
      <c r="E217" s="82"/>
      <c r="F217" s="82"/>
      <c r="G217" s="56"/>
      <c r="H217" s="80"/>
      <c r="I217" s="115"/>
      <c r="J217" s="80"/>
      <c r="K217" s="2"/>
      <c r="L217" s="81"/>
    </row>
    <row r="218" spans="2:12" s="78" customFormat="1" ht="37.5" hidden="1">
      <c r="B218" s="60"/>
      <c r="C218" s="62" t="s">
        <v>21</v>
      </c>
      <c r="D218" s="79"/>
      <c r="E218" s="82"/>
      <c r="F218" s="82"/>
      <c r="G218" s="56"/>
      <c r="H218" s="80"/>
      <c r="I218" s="115"/>
      <c r="J218" s="80"/>
      <c r="K218" s="2"/>
      <c r="L218" s="81"/>
    </row>
    <row r="219" spans="2:12" s="78" customFormat="1" ht="18.75">
      <c r="B219" s="60">
        <v>80195</v>
      </c>
      <c r="C219" s="62" t="s">
        <v>40</v>
      </c>
      <c r="D219" s="79"/>
      <c r="E219" s="82">
        <f>E221+E220</f>
        <v>4782</v>
      </c>
      <c r="F219" s="82"/>
      <c r="G219" s="56"/>
      <c r="H219" s="80"/>
      <c r="I219" s="115"/>
      <c r="J219" s="80"/>
      <c r="K219" s="2"/>
      <c r="L219" s="81"/>
    </row>
    <row r="220" spans="2:12" s="78" customFormat="1" ht="37.5">
      <c r="B220" s="60"/>
      <c r="C220" s="62" t="s">
        <v>23</v>
      </c>
      <c r="D220" s="79"/>
      <c r="E220" s="82">
        <v>4000</v>
      </c>
      <c r="F220" s="82"/>
      <c r="G220" s="56"/>
      <c r="H220" s="80"/>
      <c r="I220" s="115"/>
      <c r="J220" s="80"/>
      <c r="K220" s="2"/>
      <c r="L220" s="81"/>
    </row>
    <row r="221" spans="2:12" s="78" customFormat="1" ht="37.5">
      <c r="B221" s="60"/>
      <c r="C221" s="62" t="s">
        <v>20</v>
      </c>
      <c r="D221" s="79"/>
      <c r="E221" s="82">
        <v>782</v>
      </c>
      <c r="F221" s="82"/>
      <c r="G221" s="56"/>
      <c r="H221" s="80"/>
      <c r="I221" s="115"/>
      <c r="J221" s="80"/>
      <c r="K221" s="2"/>
      <c r="L221" s="81"/>
    </row>
    <row r="222" spans="1:12" s="92" customFormat="1" ht="18.75">
      <c r="A222" s="27">
        <v>851</v>
      </c>
      <c r="B222" s="74"/>
      <c r="C222" s="19" t="s">
        <v>88</v>
      </c>
      <c r="D222" s="46">
        <f>+D223+D225+D226+D229</f>
        <v>241000</v>
      </c>
      <c r="E222" s="47">
        <f>E223+E226</f>
        <v>0</v>
      </c>
      <c r="F222" s="47">
        <f>F229+F226</f>
        <v>1821</v>
      </c>
      <c r="G222" s="48"/>
      <c r="H222" s="48"/>
      <c r="I222" s="122"/>
      <c r="J222" s="71"/>
      <c r="K222" s="90"/>
      <c r="L222" s="91"/>
    </row>
    <row r="223" spans="2:12" s="78" customFormat="1" ht="18.75" hidden="1">
      <c r="B223" s="60">
        <v>85149</v>
      </c>
      <c r="C223" s="53" t="s">
        <v>89</v>
      </c>
      <c r="D223" s="79">
        <v>46000</v>
      </c>
      <c r="E223" s="82">
        <f>E224</f>
        <v>0</v>
      </c>
      <c r="F223" s="82"/>
      <c r="G223" s="80"/>
      <c r="H223" s="80"/>
      <c r="I223" s="115"/>
      <c r="J223" s="80"/>
      <c r="K223" s="2"/>
      <c r="L223" s="81"/>
    </row>
    <row r="224" spans="2:12" s="78" customFormat="1" ht="37.5" hidden="1">
      <c r="B224" s="60"/>
      <c r="C224" s="62" t="s">
        <v>21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2:12" s="78" customFormat="1" ht="18.75" hidden="1">
      <c r="B225" s="60">
        <v>85153</v>
      </c>
      <c r="C225" s="53" t="s">
        <v>90</v>
      </c>
      <c r="D225" s="79">
        <v>9000</v>
      </c>
      <c r="E225" s="82"/>
      <c r="F225" s="82"/>
      <c r="G225" s="80"/>
      <c r="H225" s="80"/>
      <c r="I225" s="115"/>
      <c r="J225" s="80"/>
      <c r="K225" s="2"/>
      <c r="L225" s="81"/>
    </row>
    <row r="226" spans="2:12" s="78" customFormat="1" ht="18.75" hidden="1">
      <c r="B226" s="60">
        <v>85154</v>
      </c>
      <c r="C226" s="53" t="s">
        <v>91</v>
      </c>
      <c r="D226" s="79">
        <v>185000</v>
      </c>
      <c r="E226" s="82">
        <f>E228</f>
        <v>0</v>
      </c>
      <c r="F226" s="82">
        <f>F227</f>
        <v>0</v>
      </c>
      <c r="G226" s="80"/>
      <c r="H226" s="80"/>
      <c r="I226" s="115"/>
      <c r="J226" s="80"/>
      <c r="K226" s="2"/>
      <c r="L226" s="81"/>
    </row>
    <row r="227" spans="2:12" s="78" customFormat="1" ht="37.5" hidden="1">
      <c r="B227" s="60"/>
      <c r="C227" s="62" t="s">
        <v>21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2:12" s="78" customFormat="1" ht="37.5" hidden="1">
      <c r="B228" s="60"/>
      <c r="C228" s="62" t="s">
        <v>20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2:12" s="78" customFormat="1" ht="18.75">
      <c r="B229" s="60">
        <v>85195</v>
      </c>
      <c r="C229" s="53" t="s">
        <v>40</v>
      </c>
      <c r="D229" s="79">
        <v>1000</v>
      </c>
      <c r="E229" s="82"/>
      <c r="F229" s="82">
        <f>F230+F231</f>
        <v>1821</v>
      </c>
      <c r="G229" s="80"/>
      <c r="H229" s="80"/>
      <c r="I229" s="115"/>
      <c r="J229" s="80"/>
      <c r="K229" s="2"/>
      <c r="L229" s="81"/>
    </row>
    <row r="230" spans="2:12" s="78" customFormat="1" ht="54.75" customHeight="1">
      <c r="B230" s="60"/>
      <c r="C230" s="62" t="s">
        <v>41</v>
      </c>
      <c r="D230" s="79"/>
      <c r="E230" s="82"/>
      <c r="F230" s="82">
        <v>1668.6</v>
      </c>
      <c r="G230" s="80"/>
      <c r="H230" s="80"/>
      <c r="I230" s="115"/>
      <c r="J230" s="80"/>
      <c r="K230" s="2"/>
      <c r="L230" s="81"/>
    </row>
    <row r="231" spans="2:12" s="78" customFormat="1" ht="54.75" customHeight="1">
      <c r="B231" s="60"/>
      <c r="C231" s="62" t="s">
        <v>42</v>
      </c>
      <c r="D231" s="79"/>
      <c r="E231" s="82"/>
      <c r="F231" s="82">
        <v>152.4</v>
      </c>
      <c r="G231" s="80"/>
      <c r="H231" s="80"/>
      <c r="I231" s="115"/>
      <c r="J231" s="80"/>
      <c r="K231" s="2"/>
      <c r="L231" s="81"/>
    </row>
    <row r="232" spans="1:12" s="92" customFormat="1" ht="17.25" customHeight="1">
      <c r="A232" s="27">
        <v>852</v>
      </c>
      <c r="B232" s="74"/>
      <c r="C232" s="19" t="s">
        <v>10</v>
      </c>
      <c r="D232" s="87">
        <f>+D233+D238+D243+D246+D255+D258+D260+D265+D269</f>
        <v>4744953</v>
      </c>
      <c r="E232" s="108">
        <f>E238+E243+E246+E255+E260+E269+E258+E273+E265+E233+E236</f>
        <v>11202</v>
      </c>
      <c r="F232" s="108">
        <f>F233+F236+F238+F243+F246+F260+F273+F252+F255+F269+F249</f>
        <v>13202</v>
      </c>
      <c r="G232" s="88">
        <f>E232-F232</f>
        <v>-2000</v>
      </c>
      <c r="H232" s="88"/>
      <c r="I232" s="114"/>
      <c r="J232" s="88"/>
      <c r="K232" s="90"/>
      <c r="L232" s="91"/>
    </row>
    <row r="233" spans="2:12" s="78" customFormat="1" ht="36.75" customHeight="1" hidden="1">
      <c r="B233" s="60">
        <v>85205</v>
      </c>
      <c r="C233" s="124" t="s">
        <v>142</v>
      </c>
      <c r="D233" s="79">
        <v>25000</v>
      </c>
      <c r="E233" s="82">
        <f>E235</f>
        <v>0</v>
      </c>
      <c r="F233" s="82">
        <f>F235+F234</f>
        <v>0</v>
      </c>
      <c r="G233" s="80"/>
      <c r="H233" s="80"/>
      <c r="I233" s="115"/>
      <c r="J233" s="80"/>
      <c r="K233" s="2"/>
      <c r="L233" s="81"/>
    </row>
    <row r="234" spans="2:12" s="78" customFormat="1" ht="36.75" customHeight="1" hidden="1">
      <c r="B234" s="60"/>
      <c r="C234" s="62" t="s">
        <v>97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2:12" s="78" customFormat="1" ht="36" customHeight="1" hidden="1">
      <c r="B235" s="60"/>
      <c r="C235" s="62" t="s">
        <v>49</v>
      </c>
      <c r="D235" s="79"/>
      <c r="E235" s="82"/>
      <c r="F235" s="82"/>
      <c r="G235" s="123">
        <v>2320</v>
      </c>
      <c r="H235" s="80"/>
      <c r="I235" s="115"/>
      <c r="J235" s="80"/>
      <c r="K235" s="2"/>
      <c r="L235" s="81"/>
    </row>
    <row r="236" spans="2:12" s="78" customFormat="1" ht="20.25" customHeight="1" hidden="1">
      <c r="B236" s="60">
        <v>85206</v>
      </c>
      <c r="C236" s="62" t="s">
        <v>117</v>
      </c>
      <c r="D236" s="79"/>
      <c r="E236" s="82">
        <f>E237</f>
        <v>0</v>
      </c>
      <c r="F236" s="82">
        <f>F237</f>
        <v>0</v>
      </c>
      <c r="G236" s="123"/>
      <c r="H236" s="80"/>
      <c r="I236" s="115"/>
      <c r="J236" s="80"/>
      <c r="K236" s="2"/>
      <c r="L236" s="81"/>
    </row>
    <row r="237" spans="2:12" s="78" customFormat="1" ht="36" customHeight="1" hidden="1">
      <c r="B237" s="60"/>
      <c r="C237" s="144" t="s">
        <v>62</v>
      </c>
      <c r="D237" s="79"/>
      <c r="E237" s="82"/>
      <c r="F237" s="82"/>
      <c r="G237" s="123"/>
      <c r="H237" s="80"/>
      <c r="I237" s="115"/>
      <c r="J237" s="80"/>
      <c r="K237" s="2"/>
      <c r="L237" s="81"/>
    </row>
    <row r="238" spans="2:12" s="78" customFormat="1" ht="35.25" customHeight="1">
      <c r="B238" s="60">
        <v>85212</v>
      </c>
      <c r="C238" s="124" t="s">
        <v>92</v>
      </c>
      <c r="D238" s="79">
        <v>2867662</v>
      </c>
      <c r="E238" s="82">
        <f>E241+E242+E239</f>
        <v>0</v>
      </c>
      <c r="F238" s="82">
        <f>F239+F240+F242+F241</f>
        <v>122</v>
      </c>
      <c r="G238" s="80"/>
      <c r="H238" s="80"/>
      <c r="I238" s="115"/>
      <c r="J238" s="80"/>
      <c r="K238" s="2"/>
      <c r="L238" s="81"/>
    </row>
    <row r="239" spans="2:12" s="78" customFormat="1" ht="34.5" customHeight="1" hidden="1">
      <c r="B239" s="60"/>
      <c r="C239" s="62" t="s">
        <v>93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2:12" s="78" customFormat="1" ht="36.75" customHeight="1">
      <c r="B240" s="60"/>
      <c r="C240" s="144" t="s">
        <v>148</v>
      </c>
      <c r="D240" s="79"/>
      <c r="E240" s="82"/>
      <c r="F240" s="82">
        <v>122</v>
      </c>
      <c r="G240" s="80"/>
      <c r="H240" s="80"/>
      <c r="I240" s="115"/>
      <c r="J240" s="80"/>
      <c r="K240" s="2"/>
      <c r="L240" s="81"/>
    </row>
    <row r="241" spans="2:12" s="78" customFormat="1" ht="37.5" customHeight="1" hidden="1">
      <c r="B241" s="60"/>
      <c r="C241" s="62" t="s">
        <v>62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2:12" s="78" customFormat="1" ht="18.75" customHeight="1" hidden="1">
      <c r="B242" s="60"/>
      <c r="C242" s="62" t="s">
        <v>128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2:12" s="78" customFormat="1" ht="35.25" customHeight="1">
      <c r="B243" s="60">
        <v>85213</v>
      </c>
      <c r="C243" s="124" t="s">
        <v>94</v>
      </c>
      <c r="D243" s="79">
        <v>36980</v>
      </c>
      <c r="E243" s="82"/>
      <c r="F243" s="82">
        <f>F245+F244</f>
        <v>2000</v>
      </c>
      <c r="G243" s="80"/>
      <c r="H243" s="80"/>
      <c r="I243" s="115"/>
      <c r="J243" s="80"/>
      <c r="K243" s="2"/>
      <c r="L243" s="81"/>
    </row>
    <row r="244" spans="2:12" s="78" customFormat="1" ht="51.75" customHeight="1">
      <c r="B244" s="60"/>
      <c r="C244" s="62" t="s">
        <v>42</v>
      </c>
      <c r="D244" s="79"/>
      <c r="E244" s="82"/>
      <c r="F244" s="82">
        <v>2000</v>
      </c>
      <c r="G244" s="80"/>
      <c r="H244" s="80"/>
      <c r="I244" s="115"/>
      <c r="J244" s="80"/>
      <c r="K244" s="2"/>
      <c r="L244" s="81"/>
    </row>
    <row r="245" spans="2:12" s="78" customFormat="1" ht="34.5" customHeight="1" hidden="1">
      <c r="B245" s="60"/>
      <c r="C245" s="62" t="s">
        <v>49</v>
      </c>
      <c r="D245" s="79"/>
      <c r="E245" s="82"/>
      <c r="F245" s="82"/>
      <c r="G245" s="80"/>
      <c r="H245" s="80"/>
      <c r="I245" s="115"/>
      <c r="J245" s="80"/>
      <c r="K245" s="2"/>
      <c r="L245" s="81"/>
    </row>
    <row r="246" spans="2:12" s="78" customFormat="1" ht="36.75" customHeight="1">
      <c r="B246" s="60">
        <v>85214</v>
      </c>
      <c r="C246" s="124" t="s">
        <v>95</v>
      </c>
      <c r="D246" s="79">
        <v>693601</v>
      </c>
      <c r="E246" s="82">
        <f>E248+E251</f>
        <v>0</v>
      </c>
      <c r="F246" s="82">
        <f>F248+F247</f>
        <v>9000</v>
      </c>
      <c r="G246" s="80"/>
      <c r="H246" s="80"/>
      <c r="I246" s="115"/>
      <c r="J246" s="80"/>
      <c r="K246" s="2"/>
      <c r="L246" s="81"/>
    </row>
    <row r="247" spans="2:12" s="78" customFormat="1" ht="36.75" customHeight="1" hidden="1">
      <c r="B247" s="60"/>
      <c r="C247" s="144" t="s">
        <v>148</v>
      </c>
      <c r="D247" s="79"/>
      <c r="E247" s="82"/>
      <c r="F247" s="82"/>
      <c r="G247" s="80"/>
      <c r="H247" s="80"/>
      <c r="I247" s="115"/>
      <c r="J247" s="80"/>
      <c r="K247" s="2"/>
      <c r="L247" s="81"/>
    </row>
    <row r="248" spans="2:12" s="78" customFormat="1" ht="35.25" customHeight="1">
      <c r="B248" s="60"/>
      <c r="C248" s="62" t="s">
        <v>97</v>
      </c>
      <c r="D248" s="79"/>
      <c r="E248" s="82"/>
      <c r="F248" s="82">
        <v>9000</v>
      </c>
      <c r="G248" s="80"/>
      <c r="H248" s="80"/>
      <c r="I248" s="115"/>
      <c r="J248" s="80"/>
      <c r="K248" s="2"/>
      <c r="L248" s="81"/>
    </row>
    <row r="249" spans="2:12" s="78" customFormat="1" ht="20.25" customHeight="1" hidden="1">
      <c r="B249" s="60">
        <v>85215</v>
      </c>
      <c r="C249" s="62" t="s">
        <v>120</v>
      </c>
      <c r="D249" s="79"/>
      <c r="E249" s="82"/>
      <c r="F249" s="82">
        <f>F251+F250</f>
        <v>0</v>
      </c>
      <c r="G249" s="80"/>
      <c r="H249" s="80"/>
      <c r="I249" s="115"/>
      <c r="J249" s="80"/>
      <c r="K249" s="2"/>
      <c r="L249" s="81"/>
    </row>
    <row r="250" spans="2:12" s="78" customFormat="1" ht="54.75" customHeight="1" hidden="1">
      <c r="B250" s="60"/>
      <c r="C250" s="62" t="s">
        <v>42</v>
      </c>
      <c r="D250" s="79"/>
      <c r="E250" s="82"/>
      <c r="F250" s="82"/>
      <c r="G250" s="80"/>
      <c r="H250" s="80"/>
      <c r="I250" s="115"/>
      <c r="J250" s="80"/>
      <c r="K250" s="2"/>
      <c r="L250" s="81"/>
    </row>
    <row r="251" spans="2:12" s="78" customFormat="1" ht="36.75" customHeight="1" hidden="1">
      <c r="B251" s="60"/>
      <c r="C251" s="62" t="s">
        <v>93</v>
      </c>
      <c r="D251" s="79"/>
      <c r="E251" s="82"/>
      <c r="F251" s="82"/>
      <c r="G251" s="80"/>
      <c r="H251" s="80"/>
      <c r="I251" s="115"/>
      <c r="J251" s="80"/>
      <c r="K251" s="2"/>
      <c r="L251" s="81"/>
    </row>
    <row r="252" spans="2:12" s="78" customFormat="1" ht="17.25" customHeight="1" hidden="1">
      <c r="B252" s="60">
        <v>85215</v>
      </c>
      <c r="C252" s="62" t="s">
        <v>120</v>
      </c>
      <c r="D252" s="79"/>
      <c r="E252" s="82"/>
      <c r="F252" s="82">
        <f>F253+F254</f>
        <v>0</v>
      </c>
      <c r="G252" s="80"/>
      <c r="H252" s="80"/>
      <c r="I252" s="115"/>
      <c r="J252" s="80"/>
      <c r="K252" s="2"/>
      <c r="L252" s="81"/>
    </row>
    <row r="253" spans="2:12" s="78" customFormat="1" ht="34.5" customHeight="1" hidden="1">
      <c r="B253" s="60"/>
      <c r="C253" s="62" t="s">
        <v>93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2:12" s="78" customFormat="1" ht="53.25" customHeight="1" hidden="1">
      <c r="B254" s="60"/>
      <c r="C254" s="144" t="s">
        <v>42</v>
      </c>
      <c r="D254" s="79"/>
      <c r="E254" s="82"/>
      <c r="F254" s="82"/>
      <c r="G254" s="80"/>
      <c r="H254" s="80"/>
      <c r="I254" s="115"/>
      <c r="J254" s="80"/>
      <c r="K254" s="2"/>
      <c r="L254" s="81"/>
    </row>
    <row r="255" spans="2:12" s="78" customFormat="1" ht="17.25" customHeight="1" hidden="1">
      <c r="B255" s="60">
        <v>85216</v>
      </c>
      <c r="C255" s="53" t="s">
        <v>96</v>
      </c>
      <c r="D255" s="79">
        <v>20000</v>
      </c>
      <c r="E255" s="82">
        <f>E256+E257</f>
        <v>0</v>
      </c>
      <c r="F255" s="82">
        <f>F256+F257</f>
        <v>0</v>
      </c>
      <c r="G255" s="80"/>
      <c r="H255" s="80"/>
      <c r="I255" s="115"/>
      <c r="J255" s="80"/>
      <c r="K255" s="2"/>
      <c r="L255" s="81"/>
    </row>
    <row r="256" spans="2:12" s="78" customFormat="1" ht="36" customHeight="1" hidden="1">
      <c r="B256" s="60"/>
      <c r="C256" s="62" t="s">
        <v>97</v>
      </c>
      <c r="D256" s="79"/>
      <c r="E256" s="82"/>
      <c r="F256" s="82"/>
      <c r="G256" s="80"/>
      <c r="H256" s="80"/>
      <c r="I256" s="115"/>
      <c r="J256" s="80"/>
      <c r="K256" s="2"/>
      <c r="L256" s="81"/>
    </row>
    <row r="257" spans="2:12" s="78" customFormat="1" ht="36.75" customHeight="1" hidden="1">
      <c r="B257" s="60"/>
      <c r="C257" s="62" t="s">
        <v>20</v>
      </c>
      <c r="D257" s="79"/>
      <c r="E257" s="82"/>
      <c r="F257" s="82"/>
      <c r="G257" s="80"/>
      <c r="H257" s="80"/>
      <c r="I257" s="115"/>
      <c r="J257" s="80"/>
      <c r="K257" s="2"/>
      <c r="L257" s="81"/>
    </row>
    <row r="258" spans="2:12" s="78" customFormat="1" ht="17.25" customHeight="1" hidden="1">
      <c r="B258" s="60">
        <v>85206</v>
      </c>
      <c r="C258" s="53" t="s">
        <v>117</v>
      </c>
      <c r="D258" s="79"/>
      <c r="E258" s="82">
        <f>E259</f>
        <v>0</v>
      </c>
      <c r="F258" s="82">
        <f>F259</f>
        <v>0</v>
      </c>
      <c r="G258" s="80"/>
      <c r="H258" s="80"/>
      <c r="I258" s="115"/>
      <c r="J258" s="80"/>
      <c r="K258" s="2"/>
      <c r="L258" s="81"/>
    </row>
    <row r="259" spans="2:12" s="78" customFormat="1" ht="32.25" customHeight="1" hidden="1">
      <c r="B259" s="60"/>
      <c r="C259" s="144" t="s">
        <v>62</v>
      </c>
      <c r="D259" s="79"/>
      <c r="E259" s="82"/>
      <c r="F259" s="82"/>
      <c r="G259" s="80"/>
      <c r="H259" s="80"/>
      <c r="I259" s="115"/>
      <c r="J259" s="80"/>
      <c r="K259" s="2"/>
      <c r="L259" s="81"/>
    </row>
    <row r="260" spans="2:12" s="78" customFormat="1" ht="17.25" customHeight="1">
      <c r="B260" s="60">
        <v>85219</v>
      </c>
      <c r="C260" s="53" t="s">
        <v>98</v>
      </c>
      <c r="D260" s="79">
        <v>779532</v>
      </c>
      <c r="E260" s="82">
        <f>E261+E262+E263+E264</f>
        <v>0</v>
      </c>
      <c r="F260" s="82">
        <f>F261+F262+F263+F264</f>
        <v>1680</v>
      </c>
      <c r="G260" s="80"/>
      <c r="H260" s="80"/>
      <c r="I260" s="115"/>
      <c r="J260" s="80"/>
      <c r="K260" s="2"/>
      <c r="L260" s="81"/>
    </row>
    <row r="261" spans="2:12" s="78" customFormat="1" ht="41.25" customHeight="1" hidden="1">
      <c r="B261" s="60"/>
      <c r="C261" s="62" t="s">
        <v>20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38.25" customHeight="1">
      <c r="B262" s="60"/>
      <c r="C262" s="62" t="s">
        <v>23</v>
      </c>
      <c r="D262" s="79"/>
      <c r="E262" s="82"/>
      <c r="F262" s="82">
        <v>480</v>
      </c>
      <c r="G262" s="80"/>
      <c r="H262" s="80"/>
      <c r="I262" s="115"/>
      <c r="J262" s="80"/>
      <c r="K262" s="2"/>
      <c r="L262" s="81"/>
    </row>
    <row r="263" spans="2:12" s="78" customFormat="1" ht="37.5" customHeight="1">
      <c r="B263" s="60"/>
      <c r="C263" s="62" t="s">
        <v>49</v>
      </c>
      <c r="D263" s="79"/>
      <c r="E263" s="82"/>
      <c r="F263" s="82">
        <v>1200</v>
      </c>
      <c r="G263" s="80"/>
      <c r="H263" s="80"/>
      <c r="I263" s="115"/>
      <c r="J263" s="80"/>
      <c r="K263" s="2"/>
      <c r="L263" s="81"/>
    </row>
    <row r="264" spans="2:12" s="78" customFormat="1" ht="36.75" customHeight="1" hidden="1">
      <c r="B264" s="60"/>
      <c r="C264" s="62" t="s">
        <v>97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2:12" s="78" customFormat="1" ht="17.25" customHeight="1" hidden="1">
      <c r="B265" s="60">
        <v>85228</v>
      </c>
      <c r="C265" s="53" t="s">
        <v>99</v>
      </c>
      <c r="D265" s="79">
        <v>116010</v>
      </c>
      <c r="E265" s="82">
        <f>E266</f>
        <v>0</v>
      </c>
      <c r="F265" s="82"/>
      <c r="G265" s="80"/>
      <c r="H265" s="80"/>
      <c r="I265" s="115"/>
      <c r="J265" s="80"/>
      <c r="K265" s="2"/>
      <c r="L265" s="81"/>
    </row>
    <row r="266" spans="2:12" s="78" customFormat="1" ht="36" customHeight="1" hidden="1">
      <c r="B266" s="60"/>
      <c r="C266" s="62" t="s">
        <v>20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2:12" s="78" customFormat="1" ht="17.25" customHeight="1" hidden="1">
      <c r="B267" s="60">
        <v>85278</v>
      </c>
      <c r="C267" s="63" t="s">
        <v>77</v>
      </c>
      <c r="D267" s="79"/>
      <c r="E267" s="82"/>
      <c r="F267" s="82">
        <f>F268</f>
        <v>0</v>
      </c>
      <c r="G267" s="80"/>
      <c r="H267" s="80"/>
      <c r="I267" s="115"/>
      <c r="J267" s="80"/>
      <c r="K267" s="2"/>
      <c r="L267" s="81"/>
    </row>
    <row r="268" spans="2:12" s="78" customFormat="1" ht="17.25" customHeight="1" hidden="1">
      <c r="B268" s="60"/>
      <c r="C268" s="62" t="s">
        <v>93</v>
      </c>
      <c r="D268" s="79"/>
      <c r="E268" s="82"/>
      <c r="F268" s="82"/>
      <c r="G268" s="80"/>
      <c r="H268" s="80"/>
      <c r="I268" s="115"/>
      <c r="J268" s="80"/>
      <c r="K268" s="2"/>
      <c r="L268" s="81"/>
    </row>
    <row r="269" spans="2:12" s="97" customFormat="1" ht="17.25" customHeight="1" hidden="1">
      <c r="B269" s="149">
        <v>85295</v>
      </c>
      <c r="C269" s="150" t="s">
        <v>40</v>
      </c>
      <c r="D269" s="151">
        <v>206168</v>
      </c>
      <c r="E269" s="148">
        <f>E271+E272+E270</f>
        <v>0</v>
      </c>
      <c r="F269" s="148">
        <f>F270+F272+F271+F276</f>
        <v>0</v>
      </c>
      <c r="G269" s="94"/>
      <c r="H269" s="94"/>
      <c r="I269" s="94"/>
      <c r="J269" s="94"/>
      <c r="K269" s="95"/>
      <c r="L269" s="96"/>
    </row>
    <row r="270" spans="2:12" s="97" customFormat="1" ht="54" customHeight="1" hidden="1">
      <c r="B270" s="149"/>
      <c r="C270" s="144" t="s">
        <v>42</v>
      </c>
      <c r="D270" s="151"/>
      <c r="E270" s="148"/>
      <c r="F270" s="148"/>
      <c r="G270" s="94"/>
      <c r="H270" s="94"/>
      <c r="I270" s="94"/>
      <c r="J270" s="94"/>
      <c r="K270" s="95"/>
      <c r="L270" s="96"/>
    </row>
    <row r="271" spans="2:12" s="97" customFormat="1" ht="34.5" customHeight="1" hidden="1">
      <c r="B271" s="68"/>
      <c r="C271" s="62" t="s">
        <v>97</v>
      </c>
      <c r="D271" s="93"/>
      <c r="E271" s="82"/>
      <c r="F271" s="82"/>
      <c r="G271" s="94"/>
      <c r="H271" s="94"/>
      <c r="I271" s="94"/>
      <c r="J271" s="94"/>
      <c r="K271" s="95"/>
      <c r="L271" s="96"/>
    </row>
    <row r="272" spans="2:12" s="97" customFormat="1" ht="17.25" customHeight="1" hidden="1">
      <c r="B272" s="68"/>
      <c r="C272" s="62" t="s">
        <v>65</v>
      </c>
      <c r="D272" s="93"/>
      <c r="E272" s="98"/>
      <c r="F272" s="98"/>
      <c r="G272" s="94"/>
      <c r="H272" s="94"/>
      <c r="I272" s="94"/>
      <c r="J272" s="94"/>
      <c r="K272" s="95"/>
      <c r="L272" s="96"/>
    </row>
    <row r="273" spans="2:12" s="97" customFormat="1" ht="17.25" customHeight="1">
      <c r="B273" s="60">
        <v>85295</v>
      </c>
      <c r="C273" s="62" t="s">
        <v>40</v>
      </c>
      <c r="D273" s="93"/>
      <c r="E273" s="82">
        <f>E274+E275</f>
        <v>11202</v>
      </c>
      <c r="F273" s="82">
        <f>F274+F276+F275+F277</f>
        <v>400</v>
      </c>
      <c r="G273" s="94"/>
      <c r="H273" s="94"/>
      <c r="I273" s="94"/>
      <c r="J273" s="94"/>
      <c r="K273" s="95"/>
      <c r="L273" s="96"/>
    </row>
    <row r="274" spans="2:12" s="97" customFormat="1" ht="37.5" customHeight="1" hidden="1">
      <c r="B274" s="68"/>
      <c r="C274" s="62" t="s">
        <v>93</v>
      </c>
      <c r="D274" s="93"/>
      <c r="E274" s="148"/>
      <c r="F274" s="82"/>
      <c r="G274" s="80"/>
      <c r="H274" s="94"/>
      <c r="I274" s="94"/>
      <c r="J274" s="94"/>
      <c r="K274" s="95"/>
      <c r="L274" s="96"/>
    </row>
    <row r="275" spans="2:12" s="97" customFormat="1" ht="37.5" customHeight="1">
      <c r="B275" s="68"/>
      <c r="C275" s="144" t="s">
        <v>127</v>
      </c>
      <c r="D275" s="93"/>
      <c r="E275" s="148">
        <v>11202</v>
      </c>
      <c r="F275" s="82"/>
      <c r="G275" s="80"/>
      <c r="H275" s="94"/>
      <c r="I275" s="94"/>
      <c r="J275" s="94"/>
      <c r="K275" s="95"/>
      <c r="L275" s="96"/>
    </row>
    <row r="276" spans="2:12" s="97" customFormat="1" ht="54" customHeight="1" hidden="1">
      <c r="B276" s="68"/>
      <c r="C276" s="62" t="s">
        <v>42</v>
      </c>
      <c r="D276" s="93"/>
      <c r="E276" s="82"/>
      <c r="F276" s="82"/>
      <c r="G276" s="80"/>
      <c r="H276" s="94"/>
      <c r="I276" s="94"/>
      <c r="J276" s="94"/>
      <c r="K276" s="95"/>
      <c r="L276" s="96"/>
    </row>
    <row r="277" spans="2:12" s="97" customFormat="1" ht="36" customHeight="1">
      <c r="B277" s="68"/>
      <c r="C277" s="62" t="s">
        <v>20</v>
      </c>
      <c r="D277" s="93"/>
      <c r="E277" s="82"/>
      <c r="F277" s="82">
        <v>400</v>
      </c>
      <c r="G277" s="80"/>
      <c r="H277" s="94"/>
      <c r="I277" s="94"/>
      <c r="J277" s="94"/>
      <c r="K277" s="95"/>
      <c r="L277" s="96"/>
    </row>
    <row r="278" spans="1:12" s="92" customFormat="1" ht="17.25" customHeight="1" hidden="1">
      <c r="A278" s="27">
        <v>854</v>
      </c>
      <c r="B278" s="74"/>
      <c r="C278" s="92" t="s">
        <v>11</v>
      </c>
      <c r="D278" s="87">
        <f>SUM(D280:D285)</f>
        <v>195878</v>
      </c>
      <c r="E278" s="108">
        <f>E280+E285+E287</f>
        <v>0</v>
      </c>
      <c r="F278" s="108">
        <f>F280+F285+F287</f>
        <v>0</v>
      </c>
      <c r="G278" s="88"/>
      <c r="H278" s="88"/>
      <c r="I278" s="114"/>
      <c r="J278" s="88"/>
      <c r="K278" s="90"/>
      <c r="L278" s="91"/>
    </row>
    <row r="279" spans="2:12" s="78" customFormat="1" ht="17.25" customHeight="1" hidden="1">
      <c r="B279" s="60"/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17.25" customHeight="1" hidden="1">
      <c r="B280" s="60">
        <v>85401</v>
      </c>
      <c r="C280" s="78" t="s">
        <v>100</v>
      </c>
      <c r="D280" s="79">
        <v>95500</v>
      </c>
      <c r="E280" s="82">
        <f>E282+E283+E284+E281</f>
        <v>0</v>
      </c>
      <c r="F280" s="82">
        <f>F282+F283+F284+F281</f>
        <v>0</v>
      </c>
      <c r="G280" s="80"/>
      <c r="H280" s="80"/>
      <c r="I280" s="115"/>
      <c r="J280" s="80"/>
      <c r="K280" s="2"/>
      <c r="L280" s="81"/>
    </row>
    <row r="281" spans="2:12" s="78" customFormat="1" ht="35.25" customHeight="1" hidden="1">
      <c r="B281" s="60"/>
      <c r="C281" s="62" t="s">
        <v>97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2:12" s="78" customFormat="1" ht="34.5" customHeight="1" hidden="1">
      <c r="B282" s="60"/>
      <c r="C282" s="62" t="s">
        <v>20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2:12" s="78" customFormat="1" ht="33.75" customHeight="1" hidden="1">
      <c r="B283" s="60"/>
      <c r="C283" s="144" t="s">
        <v>21</v>
      </c>
      <c r="D283" s="79"/>
      <c r="E283" s="82"/>
      <c r="F283" s="82"/>
      <c r="G283" s="80"/>
      <c r="H283" s="80"/>
      <c r="I283" s="115"/>
      <c r="J283" s="80"/>
      <c r="K283" s="2"/>
      <c r="L283" s="81"/>
    </row>
    <row r="284" spans="2:12" s="78" customFormat="1" ht="0.75" customHeight="1" hidden="1">
      <c r="B284" s="60"/>
      <c r="C284" s="62" t="s">
        <v>31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2:12" s="78" customFormat="1" ht="17.25" customHeight="1" hidden="1">
      <c r="B285" s="60">
        <v>85415</v>
      </c>
      <c r="C285" s="78" t="s">
        <v>101</v>
      </c>
      <c r="D285" s="79">
        <v>100378</v>
      </c>
      <c r="E285" s="82">
        <f>E286</f>
        <v>0</v>
      </c>
      <c r="F285" s="82">
        <f>F286</f>
        <v>0</v>
      </c>
      <c r="G285" s="80"/>
      <c r="H285" s="80"/>
      <c r="I285" s="115"/>
      <c r="J285" s="80"/>
      <c r="K285" s="2"/>
      <c r="L285" s="81"/>
    </row>
    <row r="286" spans="2:12" s="78" customFormat="1" ht="33.75" customHeight="1" hidden="1">
      <c r="B286" s="60"/>
      <c r="C286" s="62" t="s">
        <v>23</v>
      </c>
      <c r="D286" s="79"/>
      <c r="E286" s="82"/>
      <c r="F286" s="82"/>
      <c r="G286" s="80"/>
      <c r="H286" s="80"/>
      <c r="I286" s="115"/>
      <c r="J286" s="80"/>
      <c r="K286" s="2"/>
      <c r="L286" s="81"/>
    </row>
    <row r="287" spans="2:12" s="78" customFormat="1" ht="17.25" customHeight="1" hidden="1">
      <c r="B287" s="60">
        <v>85495</v>
      </c>
      <c r="C287" s="78" t="s">
        <v>40</v>
      </c>
      <c r="D287" s="79">
        <v>0</v>
      </c>
      <c r="E287" s="82"/>
      <c r="F287" s="82"/>
      <c r="G287" s="80"/>
      <c r="H287" s="80"/>
      <c r="I287" s="115"/>
      <c r="J287" s="80"/>
      <c r="K287" s="2"/>
      <c r="L287" s="81"/>
    </row>
    <row r="288" spans="1:12" s="78" customFormat="1" ht="17.25" customHeight="1" hidden="1">
      <c r="A288" s="61"/>
      <c r="B288" s="60"/>
      <c r="D288" s="125"/>
      <c r="G288" s="2"/>
      <c r="H288" s="2"/>
      <c r="I288" s="3"/>
      <c r="J288" s="2"/>
      <c r="K288" s="2"/>
      <c r="L288" s="81"/>
    </row>
    <row r="289" spans="1:12" s="92" customFormat="1" ht="17.25" customHeight="1" hidden="1">
      <c r="A289" s="27">
        <v>900</v>
      </c>
      <c r="B289" s="74"/>
      <c r="C289" s="92" t="s">
        <v>102</v>
      </c>
      <c r="D289" s="87">
        <f>+D294+D298+D302</f>
        <v>1612170</v>
      </c>
      <c r="E289" s="108">
        <f>E302+E294+E298+E290+E292</f>
        <v>0</v>
      </c>
      <c r="F289" s="108">
        <f>F302+F294+F298+F290</f>
        <v>0</v>
      </c>
      <c r="G289" s="88"/>
      <c r="H289" s="88"/>
      <c r="I289" s="89"/>
      <c r="J289" s="88"/>
      <c r="K289" s="90"/>
      <c r="L289" s="91"/>
    </row>
    <row r="290" spans="1:12" s="92" customFormat="1" ht="17.25" customHeight="1" hidden="1">
      <c r="A290" s="145"/>
      <c r="B290" s="163">
        <v>90002</v>
      </c>
      <c r="C290" s="164" t="s">
        <v>139</v>
      </c>
      <c r="D290" s="165"/>
      <c r="E290" s="166"/>
      <c r="F290" s="166">
        <f>F291</f>
        <v>0</v>
      </c>
      <c r="G290" s="88"/>
      <c r="H290" s="88"/>
      <c r="I290" s="89"/>
      <c r="J290" s="88"/>
      <c r="K290" s="90"/>
      <c r="L290" s="91"/>
    </row>
    <row r="291" spans="1:12" s="92" customFormat="1" ht="36.75" customHeight="1" hidden="1">
      <c r="A291" s="145"/>
      <c r="B291" s="163"/>
      <c r="C291" s="62" t="s">
        <v>21</v>
      </c>
      <c r="D291" s="165"/>
      <c r="E291" s="166"/>
      <c r="F291" s="166"/>
      <c r="G291" s="88"/>
      <c r="H291" s="88"/>
      <c r="I291" s="89"/>
      <c r="J291" s="88"/>
      <c r="K291" s="90"/>
      <c r="L291" s="91"/>
    </row>
    <row r="292" spans="1:12" s="92" customFormat="1" ht="17.25" customHeight="1" hidden="1">
      <c r="A292" s="145"/>
      <c r="B292" s="163">
        <v>90003</v>
      </c>
      <c r="C292" s="164" t="s">
        <v>140</v>
      </c>
      <c r="D292" s="165"/>
      <c r="E292" s="166">
        <f>E293</f>
        <v>0</v>
      </c>
      <c r="F292" s="166"/>
      <c r="G292" s="88"/>
      <c r="H292" s="88"/>
      <c r="I292" s="89"/>
      <c r="J292" s="88"/>
      <c r="K292" s="90"/>
      <c r="L292" s="91"/>
    </row>
    <row r="293" spans="1:12" s="92" customFormat="1" ht="36" customHeight="1" hidden="1">
      <c r="A293" s="145"/>
      <c r="B293" s="163"/>
      <c r="C293" s="62" t="s">
        <v>21</v>
      </c>
      <c r="D293" s="165"/>
      <c r="E293" s="166"/>
      <c r="F293" s="166"/>
      <c r="G293" s="88"/>
      <c r="H293" s="88"/>
      <c r="I293" s="89"/>
      <c r="J293" s="88"/>
      <c r="K293" s="90"/>
      <c r="L293" s="91"/>
    </row>
    <row r="294" spans="1:12" s="78" customFormat="1" ht="18.75" hidden="1">
      <c r="A294" s="61"/>
      <c r="B294" s="60">
        <v>90015</v>
      </c>
      <c r="C294" s="78" t="s">
        <v>138</v>
      </c>
      <c r="D294" s="79">
        <v>348970</v>
      </c>
      <c r="E294" s="82">
        <f>E295+E296+E297</f>
        <v>0</v>
      </c>
      <c r="F294" s="82">
        <f>F295+F296+F297</f>
        <v>0</v>
      </c>
      <c r="G294" s="80"/>
      <c r="H294" s="80"/>
      <c r="I294" s="3"/>
      <c r="J294" s="80"/>
      <c r="K294" s="2"/>
      <c r="L294" s="81"/>
    </row>
    <row r="295" spans="1:12" s="78" customFormat="1" ht="37.5" customHeight="1" hidden="1">
      <c r="A295" s="61"/>
      <c r="B295" s="60"/>
      <c r="C295" s="62" t="s">
        <v>21</v>
      </c>
      <c r="D295" s="79"/>
      <c r="E295" s="82"/>
      <c r="F295" s="82"/>
      <c r="G295" s="80"/>
      <c r="H295" s="80"/>
      <c r="I295" s="3"/>
      <c r="J295" s="80"/>
      <c r="K295" s="2"/>
      <c r="L295" s="81"/>
    </row>
    <row r="296" spans="1:12" s="78" customFormat="1" ht="36.75" customHeight="1" hidden="1">
      <c r="A296" s="61"/>
      <c r="B296" s="60"/>
      <c r="C296" s="62" t="s">
        <v>20</v>
      </c>
      <c r="D296" s="79"/>
      <c r="E296" s="82"/>
      <c r="F296" s="82"/>
      <c r="G296" s="80"/>
      <c r="H296" s="80"/>
      <c r="I296" s="3"/>
      <c r="J296" s="80"/>
      <c r="K296" s="2"/>
      <c r="L296" s="81"/>
    </row>
    <row r="297" spans="1:12" s="78" customFormat="1" ht="18.75" hidden="1">
      <c r="A297" s="61"/>
      <c r="B297" s="60"/>
      <c r="C297" s="62" t="s">
        <v>27</v>
      </c>
      <c r="D297" s="79"/>
      <c r="E297" s="82"/>
      <c r="F297" s="82"/>
      <c r="G297" s="80"/>
      <c r="H297" s="80"/>
      <c r="I297" s="3"/>
      <c r="J297" s="80"/>
      <c r="K297" s="2"/>
      <c r="L297" s="81"/>
    </row>
    <row r="298" spans="1:12" s="78" customFormat="1" ht="18.75" hidden="1">
      <c r="A298" s="61"/>
      <c r="B298" s="60">
        <v>90013</v>
      </c>
      <c r="C298" s="78" t="s">
        <v>134</v>
      </c>
      <c r="D298" s="79">
        <v>767500</v>
      </c>
      <c r="E298" s="82">
        <f>E300+E299+E301</f>
        <v>0</v>
      </c>
      <c r="F298" s="82">
        <f>F299+F300</f>
        <v>0</v>
      </c>
      <c r="G298" s="80"/>
      <c r="H298" s="80"/>
      <c r="I298" s="3"/>
      <c r="J298" s="80"/>
      <c r="K298" s="2"/>
      <c r="L298" s="81"/>
    </row>
    <row r="299" spans="1:12" s="78" customFormat="1" ht="34.5" customHeight="1" hidden="1">
      <c r="A299" s="61"/>
      <c r="B299" s="60"/>
      <c r="C299" s="62" t="s">
        <v>21</v>
      </c>
      <c r="D299" s="79"/>
      <c r="E299" s="82"/>
      <c r="F299" s="82"/>
      <c r="G299" s="80"/>
      <c r="H299" s="80"/>
      <c r="I299" s="3"/>
      <c r="J299" s="80"/>
      <c r="K299" s="2"/>
      <c r="L299" s="81"/>
    </row>
    <row r="300" spans="1:12" s="78" customFormat="1" ht="36" customHeight="1" hidden="1">
      <c r="A300" s="61"/>
      <c r="B300" s="60"/>
      <c r="C300" s="62" t="s">
        <v>20</v>
      </c>
      <c r="D300" s="79"/>
      <c r="E300" s="82"/>
      <c r="F300" s="82"/>
      <c r="G300" s="80"/>
      <c r="H300" s="80"/>
      <c r="I300" s="3"/>
      <c r="J300" s="80"/>
      <c r="K300" s="2"/>
      <c r="L300" s="81"/>
    </row>
    <row r="301" spans="1:12" s="78" customFormat="1" ht="20.25" customHeight="1" hidden="1">
      <c r="A301" s="61"/>
      <c r="B301" s="60"/>
      <c r="C301" s="62" t="s">
        <v>27</v>
      </c>
      <c r="D301" s="79"/>
      <c r="E301" s="82"/>
      <c r="F301" s="82"/>
      <c r="G301" s="80"/>
      <c r="H301" s="80"/>
      <c r="I301" s="3"/>
      <c r="J301" s="80"/>
      <c r="K301" s="2"/>
      <c r="L301" s="81"/>
    </row>
    <row r="302" spans="1:12" s="78" customFormat="1" ht="18.75" hidden="1">
      <c r="A302" s="61"/>
      <c r="B302" s="60">
        <v>90095</v>
      </c>
      <c r="C302" s="78" t="s">
        <v>40</v>
      </c>
      <c r="D302" s="79">
        <v>495700</v>
      </c>
      <c r="E302" s="82">
        <f>E305+E304+E306+E303</f>
        <v>0</v>
      </c>
      <c r="F302" s="82">
        <f>F303+F305+F306+F304</f>
        <v>0</v>
      </c>
      <c r="G302" s="80"/>
      <c r="H302" s="80"/>
      <c r="I302" s="3"/>
      <c r="J302" s="80"/>
      <c r="K302" s="2"/>
      <c r="L302" s="81"/>
    </row>
    <row r="303" spans="1:12" s="78" customFormat="1" ht="39" customHeight="1" hidden="1">
      <c r="A303" s="61"/>
      <c r="B303" s="60"/>
      <c r="C303" s="62" t="s">
        <v>20</v>
      </c>
      <c r="D303" s="79"/>
      <c r="E303" s="82"/>
      <c r="F303" s="82"/>
      <c r="G303" s="80"/>
      <c r="H303" s="80"/>
      <c r="I303" s="3"/>
      <c r="J303" s="80"/>
      <c r="K303" s="2"/>
      <c r="L303" s="81"/>
    </row>
    <row r="304" spans="1:12" s="78" customFormat="1" ht="37.5" hidden="1">
      <c r="A304" s="61"/>
      <c r="B304" s="60"/>
      <c r="C304" s="62" t="s">
        <v>86</v>
      </c>
      <c r="D304" s="79"/>
      <c r="E304" s="82"/>
      <c r="F304" s="82"/>
      <c r="G304" s="80"/>
      <c r="H304" s="80"/>
      <c r="I304" s="3"/>
      <c r="J304" s="80"/>
      <c r="K304" s="2"/>
      <c r="L304" s="81"/>
    </row>
    <row r="305" spans="1:12" s="78" customFormat="1" ht="36" customHeight="1" hidden="1">
      <c r="A305" s="61"/>
      <c r="B305" s="60"/>
      <c r="C305" s="62" t="s">
        <v>21</v>
      </c>
      <c r="D305" s="79"/>
      <c r="E305" s="82"/>
      <c r="F305" s="82"/>
      <c r="G305" s="80"/>
      <c r="H305" s="80"/>
      <c r="I305" s="3"/>
      <c r="J305" s="80"/>
      <c r="K305" s="2"/>
      <c r="L305" s="81"/>
    </row>
    <row r="306" spans="1:12" s="78" customFormat="1" ht="18.75" hidden="1">
      <c r="A306" s="61"/>
      <c r="B306" s="60"/>
      <c r="C306" s="62" t="s">
        <v>27</v>
      </c>
      <c r="D306" s="79"/>
      <c r="E306" s="82"/>
      <c r="F306" s="82"/>
      <c r="G306" s="80"/>
      <c r="H306" s="80"/>
      <c r="I306" s="3"/>
      <c r="J306" s="80"/>
      <c r="K306" s="2"/>
      <c r="L306" s="81"/>
    </row>
    <row r="307" spans="1:12" s="92" customFormat="1" ht="18.75" hidden="1">
      <c r="A307" s="27">
        <v>921</v>
      </c>
      <c r="B307" s="74"/>
      <c r="C307" s="92" t="s">
        <v>103</v>
      </c>
      <c r="D307" s="87">
        <f>+D308+D310+D311+D314</f>
        <v>773000</v>
      </c>
      <c r="E307" s="108">
        <f>E311+E314</f>
        <v>0</v>
      </c>
      <c r="F307" s="108">
        <f>F308+F311+F314</f>
        <v>0</v>
      </c>
      <c r="G307" s="88"/>
      <c r="H307" s="88"/>
      <c r="I307" s="89"/>
      <c r="J307" s="88"/>
      <c r="K307" s="90"/>
      <c r="L307" s="91"/>
    </row>
    <row r="308" spans="1:12" s="78" customFormat="1" ht="18.75" hidden="1">
      <c r="A308" s="61"/>
      <c r="B308" s="60">
        <v>92109</v>
      </c>
      <c r="C308" s="78" t="s">
        <v>104</v>
      </c>
      <c r="D308" s="79">
        <v>426000</v>
      </c>
      <c r="E308" s="82"/>
      <c r="F308" s="82">
        <f>F309</f>
        <v>0</v>
      </c>
      <c r="G308" s="80"/>
      <c r="H308" s="80"/>
      <c r="I308" s="3"/>
      <c r="J308" s="80"/>
      <c r="K308" s="2"/>
      <c r="L308" s="81"/>
    </row>
    <row r="309" spans="1:12" s="78" customFormat="1" ht="18.75" hidden="1">
      <c r="A309" s="61"/>
      <c r="B309" s="60"/>
      <c r="C309" s="62" t="s">
        <v>22</v>
      </c>
      <c r="D309" s="79"/>
      <c r="E309" s="82"/>
      <c r="F309" s="82"/>
      <c r="G309" s="80"/>
      <c r="H309" s="80"/>
      <c r="I309" s="3"/>
      <c r="J309" s="80"/>
      <c r="K309" s="2"/>
      <c r="L309" s="81"/>
    </row>
    <row r="310" spans="1:12" s="78" customFormat="1" ht="18.75" hidden="1">
      <c r="A310" s="61"/>
      <c r="B310" s="60">
        <v>92116</v>
      </c>
      <c r="C310" s="78" t="s">
        <v>105</v>
      </c>
      <c r="D310" s="79">
        <v>300000</v>
      </c>
      <c r="E310" s="82"/>
      <c r="F310" s="82"/>
      <c r="G310" s="2"/>
      <c r="H310" s="80"/>
      <c r="I310" s="3"/>
      <c r="J310" s="80"/>
      <c r="K310" s="2"/>
      <c r="L310" s="81"/>
    </row>
    <row r="311" spans="1:12" s="78" customFormat="1" ht="18.75" hidden="1">
      <c r="A311" s="61"/>
      <c r="B311" s="60">
        <v>92120</v>
      </c>
      <c r="C311" s="78" t="s">
        <v>106</v>
      </c>
      <c r="D311" s="79"/>
      <c r="E311" s="82">
        <f>E312</f>
        <v>0</v>
      </c>
      <c r="F311" s="82">
        <f>F312+F313</f>
        <v>0</v>
      </c>
      <c r="G311" s="2"/>
      <c r="H311" s="80"/>
      <c r="I311" s="3"/>
      <c r="J311" s="80">
        <f>15471107-14978343</f>
        <v>492764</v>
      </c>
      <c r="K311" s="2"/>
      <c r="L311" s="81"/>
    </row>
    <row r="312" spans="1:12" s="78" customFormat="1" ht="36" customHeight="1" hidden="1">
      <c r="A312" s="61"/>
      <c r="B312" s="60"/>
      <c r="C312" s="62" t="s">
        <v>30</v>
      </c>
      <c r="D312" s="79"/>
      <c r="E312" s="82"/>
      <c r="F312" s="82"/>
      <c r="G312" s="2"/>
      <c r="H312" s="80"/>
      <c r="I312" s="3"/>
      <c r="J312" s="80"/>
      <c r="K312" s="2"/>
      <c r="L312" s="81"/>
    </row>
    <row r="313" spans="1:12" s="78" customFormat="1" ht="39" customHeight="1" hidden="1">
      <c r="A313" s="61"/>
      <c r="B313" s="60"/>
      <c r="C313" s="144" t="s">
        <v>62</v>
      </c>
      <c r="D313" s="79"/>
      <c r="E313" s="82"/>
      <c r="F313" s="82"/>
      <c r="G313" s="2"/>
      <c r="H313" s="80"/>
      <c r="I313" s="3"/>
      <c r="J313" s="80"/>
      <c r="K313" s="2"/>
      <c r="L313" s="81"/>
    </row>
    <row r="314" spans="1:12" s="78" customFormat="1" ht="18.75" hidden="1">
      <c r="A314" s="61"/>
      <c r="B314" s="60">
        <v>92195</v>
      </c>
      <c r="C314" s="78" t="s">
        <v>40</v>
      </c>
      <c r="D314" s="79">
        <v>47000</v>
      </c>
      <c r="E314" s="82">
        <f>E315</f>
        <v>0</v>
      </c>
      <c r="F314" s="82">
        <f>F315</f>
        <v>0</v>
      </c>
      <c r="G314" s="2"/>
      <c r="H314" s="80"/>
      <c r="I314" s="3"/>
      <c r="J314" s="80"/>
      <c r="K314" s="2"/>
      <c r="L314" s="81"/>
    </row>
    <row r="315" spans="1:12" s="78" customFormat="1" ht="35.25" customHeight="1" hidden="1">
      <c r="A315" s="61"/>
      <c r="B315" s="60"/>
      <c r="C315" s="62" t="s">
        <v>30</v>
      </c>
      <c r="D315" s="79"/>
      <c r="E315" s="82"/>
      <c r="F315" s="82"/>
      <c r="G315" s="2"/>
      <c r="H315" s="80"/>
      <c r="I315" s="3"/>
      <c r="J315" s="80"/>
      <c r="K315" s="2"/>
      <c r="L315" s="81"/>
    </row>
    <row r="316" spans="1:12" s="92" customFormat="1" ht="18.75" hidden="1">
      <c r="A316" s="27">
        <v>926</v>
      </c>
      <c r="B316" s="74"/>
      <c r="C316" s="92" t="s">
        <v>107</v>
      </c>
      <c r="D316" s="87">
        <f>+D317+D320</f>
        <v>292980</v>
      </c>
      <c r="E316" s="108">
        <f>E317+E320</f>
        <v>0</v>
      </c>
      <c r="F316" s="108">
        <f>F317+F320</f>
        <v>0</v>
      </c>
      <c r="G316" s="90"/>
      <c r="H316" s="88"/>
      <c r="I316" s="89"/>
      <c r="J316" s="88"/>
      <c r="K316" s="90"/>
      <c r="L316" s="91"/>
    </row>
    <row r="317" spans="1:12" s="78" customFormat="1" ht="18.75" hidden="1">
      <c r="A317" s="61"/>
      <c r="B317" s="60">
        <v>92601</v>
      </c>
      <c r="C317" s="78" t="s">
        <v>108</v>
      </c>
      <c r="D317" s="79">
        <v>105000</v>
      </c>
      <c r="E317" s="82">
        <f>E318</f>
        <v>0</v>
      </c>
      <c r="F317" s="82">
        <f>F318+F319</f>
        <v>0</v>
      </c>
      <c r="G317" s="2"/>
      <c r="H317" s="80"/>
      <c r="I317" s="3"/>
      <c r="J317" s="80"/>
      <c r="K317" s="2"/>
      <c r="L317" s="81"/>
    </row>
    <row r="318" spans="1:12" s="78" customFormat="1" ht="39" customHeight="1" hidden="1">
      <c r="A318" s="61"/>
      <c r="B318" s="60"/>
      <c r="C318" s="62" t="s">
        <v>21</v>
      </c>
      <c r="D318" s="79"/>
      <c r="E318" s="82"/>
      <c r="F318" s="82"/>
      <c r="G318" s="2"/>
      <c r="H318" s="80"/>
      <c r="I318" s="3"/>
      <c r="J318" s="80"/>
      <c r="K318" s="2"/>
      <c r="L318" s="81"/>
    </row>
    <row r="319" spans="1:12" s="78" customFormat="1" ht="39" customHeight="1" hidden="1">
      <c r="A319" s="61"/>
      <c r="B319" s="60"/>
      <c r="C319" s="144" t="s">
        <v>62</v>
      </c>
      <c r="D319" s="79"/>
      <c r="E319" s="82"/>
      <c r="F319" s="82"/>
      <c r="G319" s="2"/>
      <c r="H319" s="80"/>
      <c r="I319" s="3"/>
      <c r="J319" s="80"/>
      <c r="K319" s="2"/>
      <c r="L319" s="81"/>
    </row>
    <row r="320" spans="1:12" s="78" customFormat="1" ht="18.75" hidden="1">
      <c r="A320" s="61"/>
      <c r="B320" s="60">
        <v>92605</v>
      </c>
      <c r="C320" s="78" t="s">
        <v>109</v>
      </c>
      <c r="D320" s="79">
        <v>187980</v>
      </c>
      <c r="E320" s="82">
        <f>E322+E323</f>
        <v>0</v>
      </c>
      <c r="F320" s="82">
        <f>F322+F323</f>
        <v>0</v>
      </c>
      <c r="G320" s="2"/>
      <c r="H320" s="80"/>
      <c r="I320" s="3"/>
      <c r="J320" s="80"/>
      <c r="K320" s="2"/>
      <c r="L320" s="81"/>
    </row>
    <row r="321" spans="1:12" s="78" customFormat="1" ht="18.75" hidden="1">
      <c r="A321" s="61"/>
      <c r="B321" s="60"/>
      <c r="C321" s="62" t="s">
        <v>27</v>
      </c>
      <c r="D321" s="79"/>
      <c r="E321" s="82"/>
      <c r="F321" s="82"/>
      <c r="G321" s="2"/>
      <c r="H321" s="80"/>
      <c r="I321" s="3"/>
      <c r="J321" s="80"/>
      <c r="K321" s="2"/>
      <c r="L321" s="81"/>
    </row>
    <row r="322" spans="1:12" s="78" customFormat="1" ht="39" customHeight="1" hidden="1">
      <c r="A322" s="61"/>
      <c r="B322" s="60"/>
      <c r="C322" s="144" t="s">
        <v>62</v>
      </c>
      <c r="D322" s="79"/>
      <c r="E322" s="82"/>
      <c r="F322" s="82"/>
      <c r="G322" s="2"/>
      <c r="H322" s="80"/>
      <c r="I322" s="3"/>
      <c r="J322" s="80"/>
      <c r="K322" s="2"/>
      <c r="L322" s="81"/>
    </row>
    <row r="323" spans="1:12" s="78" customFormat="1" ht="36" customHeight="1" hidden="1">
      <c r="A323" s="61"/>
      <c r="B323" s="60"/>
      <c r="C323" s="62" t="s">
        <v>21</v>
      </c>
      <c r="D323" s="79"/>
      <c r="E323" s="82"/>
      <c r="F323" s="82"/>
      <c r="G323" s="2"/>
      <c r="H323" s="80"/>
      <c r="I323" s="3"/>
      <c r="J323" s="80"/>
      <c r="K323" s="2"/>
      <c r="L323" s="81"/>
    </row>
    <row r="324" spans="1:12" s="92" customFormat="1" ht="19.5">
      <c r="A324" s="126"/>
      <c r="B324" s="127"/>
      <c r="C324" s="128" t="s">
        <v>12</v>
      </c>
      <c r="D324" s="129">
        <f>+D316+D307+D289+D278+D232+D222+D173+D163+D160+D143+D133+D107+D101+D82+D79+D42</f>
        <v>31982075.270000003</v>
      </c>
      <c r="E324" s="130">
        <f>E316+E289+E278+E232+E173+E170+E143+E94+E42+E107+E126+E82+E222</f>
        <v>117469</v>
      </c>
      <c r="F324" s="130">
        <f>F316+F289+F278+F232+F173+F170+F143+F94+F42+F126+F107+F82+F222</f>
        <v>137369</v>
      </c>
      <c r="G324" s="131">
        <f>F324-E324</f>
        <v>19900</v>
      </c>
      <c r="H324" s="131"/>
      <c r="I324" s="132"/>
      <c r="J324" s="133">
        <f>F324-E324</f>
        <v>19900</v>
      </c>
      <c r="K324" s="90"/>
      <c r="L324" s="91"/>
    </row>
    <row r="325" spans="1:12" s="78" customFormat="1" ht="18.75" hidden="1">
      <c r="A325" s="61"/>
      <c r="B325" s="60"/>
      <c r="D325" s="79"/>
      <c r="E325" s="82"/>
      <c r="G325" s="2"/>
      <c r="H325" s="2"/>
      <c r="I325" s="3"/>
      <c r="J325" s="80"/>
      <c r="K325" s="2"/>
      <c r="L325" s="81"/>
    </row>
    <row r="326" spans="1:12" s="78" customFormat="1" ht="18.75" hidden="1">
      <c r="A326" s="61"/>
      <c r="B326" s="60"/>
      <c r="D326" s="79"/>
      <c r="E326" s="80"/>
      <c r="F326" s="2"/>
      <c r="G326" s="2"/>
      <c r="H326" s="2"/>
      <c r="I326" s="3"/>
      <c r="J326" s="80"/>
      <c r="K326" s="2"/>
      <c r="L326" s="81"/>
    </row>
    <row r="327" spans="1:12" s="78" customFormat="1" ht="18.75" hidden="1">
      <c r="A327" s="61"/>
      <c r="B327" s="60"/>
      <c r="D327" s="79"/>
      <c r="E327" s="2"/>
      <c r="F327" s="2"/>
      <c r="G327" s="2"/>
      <c r="H327" s="2"/>
      <c r="I327" s="3"/>
      <c r="J327" s="80"/>
      <c r="K327" s="2"/>
      <c r="L327" s="81"/>
    </row>
    <row r="328" spans="1:12" s="78" customFormat="1" ht="18.75" hidden="1">
      <c r="A328" s="61"/>
      <c r="B328" s="60"/>
      <c r="D328" s="79"/>
      <c r="E328" s="80"/>
      <c r="F328" s="80"/>
      <c r="G328" s="80"/>
      <c r="H328" s="80"/>
      <c r="I328" s="115"/>
      <c r="J328" s="80"/>
      <c r="K328" s="2"/>
      <c r="L328" s="81"/>
    </row>
    <row r="329" spans="1:12" s="78" customFormat="1" ht="18.75" hidden="1">
      <c r="A329" s="61"/>
      <c r="B329" s="60"/>
      <c r="D329" s="79"/>
      <c r="E329" s="2"/>
      <c r="F329" s="2"/>
      <c r="G329" s="2"/>
      <c r="H329" s="2"/>
      <c r="I329" s="3"/>
      <c r="J329" s="80"/>
      <c r="K329" s="2"/>
      <c r="L329" s="81"/>
    </row>
    <row r="330" spans="1:12" s="83" customFormat="1" ht="18.75" hidden="1">
      <c r="A330" s="134"/>
      <c r="B330" s="86"/>
      <c r="D330" s="85"/>
      <c r="E330" s="2"/>
      <c r="F330" s="2"/>
      <c r="G330" s="2"/>
      <c r="H330" s="2"/>
      <c r="I330" s="3"/>
      <c r="J330" s="80"/>
      <c r="K330" s="2"/>
      <c r="L330" s="86"/>
    </row>
    <row r="331" spans="1:10" s="2" customFormat="1" ht="18.75" hidden="1">
      <c r="A331" s="59"/>
      <c r="E331" s="80"/>
      <c r="I331" s="3"/>
      <c r="J331" s="80">
        <f>J35-J324</f>
        <v>0</v>
      </c>
    </row>
    <row r="332" spans="1:10" s="2" customFormat="1" ht="18.75" customHeight="1" hidden="1">
      <c r="A332" s="185" t="s">
        <v>110</v>
      </c>
      <c r="B332" s="185"/>
      <c r="C332" s="185"/>
      <c r="E332" s="80"/>
      <c r="I332" s="3"/>
      <c r="J332" s="80"/>
    </row>
    <row r="333" spans="9:10" s="2" customFormat="1" ht="18.75" hidden="1">
      <c r="I333" s="3"/>
      <c r="J333" s="80"/>
    </row>
    <row r="334" spans="1:10" s="90" customFormat="1" ht="18.75" hidden="1">
      <c r="A334" s="92"/>
      <c r="B334" s="92" t="s">
        <v>111</v>
      </c>
      <c r="C334" s="92"/>
      <c r="D334" s="92"/>
      <c r="E334" s="92" t="s">
        <v>4</v>
      </c>
      <c r="F334" s="92" t="s">
        <v>5</v>
      </c>
      <c r="I334" s="89"/>
      <c r="J334" s="88"/>
    </row>
    <row r="335" spans="1:10" s="2" customFormat="1" ht="18.75" hidden="1">
      <c r="A335" s="78"/>
      <c r="B335" s="78"/>
      <c r="C335" s="78"/>
      <c r="D335" s="78"/>
      <c r="E335" s="78"/>
      <c r="F335" s="78"/>
      <c r="I335" s="3"/>
      <c r="J335" s="80"/>
    </row>
    <row r="336" spans="1:10" s="2" customFormat="1" ht="75" hidden="1">
      <c r="A336" s="78"/>
      <c r="B336" s="134">
        <v>903</v>
      </c>
      <c r="C336" s="124" t="s">
        <v>112</v>
      </c>
      <c r="D336" s="78"/>
      <c r="E336" s="82"/>
      <c r="F336" s="82"/>
      <c r="I336" s="3"/>
      <c r="J336" s="80"/>
    </row>
    <row r="337" spans="1:10" s="2" customFormat="1" ht="37.5" hidden="1">
      <c r="A337" s="191"/>
      <c r="B337" s="53">
        <v>952</v>
      </c>
      <c r="C337" s="135" t="s">
        <v>113</v>
      </c>
      <c r="D337" s="78"/>
      <c r="E337" s="82"/>
      <c r="F337" s="82"/>
      <c r="I337" s="3"/>
      <c r="J337" s="80"/>
    </row>
    <row r="338" spans="1:10" s="2" customFormat="1" ht="19.5" hidden="1">
      <c r="A338" s="191"/>
      <c r="B338" s="136"/>
      <c r="C338" s="137"/>
      <c r="D338" s="78"/>
      <c r="E338" s="82"/>
      <c r="F338" s="82"/>
      <c r="I338" s="3"/>
      <c r="J338" s="80"/>
    </row>
    <row r="339" spans="1:10" s="140" customFormat="1" ht="12.75" customHeight="1" hidden="1">
      <c r="A339" s="191"/>
      <c r="B339" s="136"/>
      <c r="C339" s="137"/>
      <c r="D339" s="138"/>
      <c r="E339" s="139"/>
      <c r="F339" s="139"/>
      <c r="I339" s="141"/>
      <c r="J339" s="142"/>
    </row>
    <row r="340" spans="1:10" s="140" customFormat="1" ht="19.5" hidden="1">
      <c r="A340" s="191"/>
      <c r="B340" s="143"/>
      <c r="C340" s="137"/>
      <c r="D340" s="138"/>
      <c r="E340" s="139"/>
      <c r="F340" s="139"/>
      <c r="I340" s="141"/>
      <c r="J340" s="142"/>
    </row>
    <row r="341" spans="1:10" s="2" customFormat="1" ht="18.75" customHeight="1" hidden="1">
      <c r="A341" s="186" t="s">
        <v>12</v>
      </c>
      <c r="B341" s="187"/>
      <c r="C341" s="188"/>
      <c r="D341" s="78"/>
      <c r="E341" s="82">
        <f>E336+E337</f>
        <v>0</v>
      </c>
      <c r="F341" s="82">
        <f>F336+F337</f>
        <v>0</v>
      </c>
      <c r="H341" s="80">
        <f>E341-F341</f>
        <v>0</v>
      </c>
      <c r="I341" s="3"/>
      <c r="J341" s="80"/>
    </row>
    <row r="342" spans="9:10" s="2" customFormat="1" ht="18.75" hidden="1">
      <c r="I342" s="3"/>
      <c r="J342" s="80"/>
    </row>
    <row r="343" spans="1:10" s="2" customFormat="1" ht="18.75" customHeight="1" hidden="1">
      <c r="A343" s="185" t="s">
        <v>114</v>
      </c>
      <c r="B343" s="185"/>
      <c r="C343" s="185"/>
      <c r="E343" s="80"/>
      <c r="H343" s="80">
        <f>J35-J324</f>
        <v>0</v>
      </c>
      <c r="I343" s="3"/>
      <c r="J343" s="80"/>
    </row>
    <row r="344" spans="9:10" s="2" customFormat="1" ht="18.75" hidden="1">
      <c r="I344" s="3"/>
      <c r="J344" s="80"/>
    </row>
    <row r="345" spans="1:10" s="90" customFormat="1" ht="18.75" hidden="1">
      <c r="A345" s="92"/>
      <c r="B345" s="92" t="s">
        <v>111</v>
      </c>
      <c r="C345" s="92"/>
      <c r="D345" s="92"/>
      <c r="E345" s="92" t="s">
        <v>4</v>
      </c>
      <c r="F345" s="92" t="s">
        <v>5</v>
      </c>
      <c r="I345" s="89"/>
      <c r="J345" s="88"/>
    </row>
    <row r="346" spans="1:10" s="2" customFormat="1" ht="18.75" hidden="1">
      <c r="A346" s="78"/>
      <c r="B346" s="78"/>
      <c r="C346" s="78"/>
      <c r="D346" s="78"/>
      <c r="E346" s="78"/>
      <c r="F346" s="78"/>
      <c r="I346" s="3"/>
      <c r="J346" s="80"/>
    </row>
    <row r="347" spans="1:25" s="2" customFormat="1" ht="18.75" hidden="1">
      <c r="A347" s="78"/>
      <c r="B347" s="61">
        <v>992</v>
      </c>
      <c r="C347" s="78" t="s">
        <v>115</v>
      </c>
      <c r="D347" s="78"/>
      <c r="E347" s="82"/>
      <c r="F347" s="82">
        <f>F349</f>
        <v>0</v>
      </c>
      <c r="H347" s="80">
        <f>H343-F349</f>
        <v>0</v>
      </c>
      <c r="I347" s="3"/>
      <c r="J347" s="8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s="2" customFormat="1" ht="75" hidden="1">
      <c r="A348" s="78"/>
      <c r="B348" s="61">
        <v>963</v>
      </c>
      <c r="C348" s="124" t="s">
        <v>116</v>
      </c>
      <c r="D348" s="78"/>
      <c r="E348" s="82"/>
      <c r="F348" s="82"/>
      <c r="I348" s="3"/>
      <c r="J348" s="8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10" s="2" customFormat="1" ht="18.75" customHeight="1" hidden="1">
      <c r="A349" s="186" t="s">
        <v>12</v>
      </c>
      <c r="B349" s="187"/>
      <c r="C349" s="188"/>
      <c r="D349" s="78"/>
      <c r="E349" s="82">
        <f>E347+E348</f>
        <v>0</v>
      </c>
      <c r="F349" s="82"/>
      <c r="I349" s="3"/>
      <c r="J349" s="80"/>
    </row>
    <row r="350" spans="9:25" s="2" customFormat="1" ht="18.75">
      <c r="I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8:25" s="2" customFormat="1" ht="18.75">
      <c r="H351" s="115">
        <f>G324-H35</f>
        <v>0</v>
      </c>
      <c r="I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9:25" s="2" customFormat="1" ht="18.75">
      <c r="I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9:25" s="2" customFormat="1" ht="18.75">
      <c r="I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9:25" s="2" customFormat="1" ht="18.75">
      <c r="I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9:25" s="2" customFormat="1" ht="18.75">
      <c r="I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7:25" s="2" customFormat="1" ht="18.75">
      <c r="G356" s="2" t="s">
        <v>126</v>
      </c>
      <c r="I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9:25" s="2" customFormat="1" ht="18.75">
      <c r="I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9:25" s="2" customFormat="1" ht="18.75">
      <c r="I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9:25" s="2" customFormat="1" ht="18.75">
      <c r="I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9:25" s="2" customFormat="1" ht="18.75">
      <c r="I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9:25" s="2" customFormat="1" ht="18.75">
      <c r="I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9:25" s="2" customFormat="1" ht="18.75">
      <c r="I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="2" customFormat="1" ht="18.75">
      <c r="I363" s="3"/>
    </row>
    <row r="364" s="2" customFormat="1" ht="18.75">
      <c r="I364" s="3"/>
    </row>
    <row r="365" s="2" customFormat="1" ht="18.75">
      <c r="I365" s="3"/>
    </row>
    <row r="366" s="2" customFormat="1" ht="18.75">
      <c r="I366" s="3"/>
    </row>
    <row r="367" s="2" customFormat="1" ht="18.75">
      <c r="I367" s="3"/>
    </row>
    <row r="368" s="2" customFormat="1" ht="18.75">
      <c r="I368" s="3"/>
    </row>
    <row r="369" s="2" customFormat="1" ht="18.75">
      <c r="I369" s="3"/>
    </row>
    <row r="370" s="2" customFormat="1" ht="18.75">
      <c r="I370" s="3"/>
    </row>
    <row r="371" s="2" customFormat="1" ht="18.75">
      <c r="I371" s="3"/>
    </row>
    <row r="372" s="2" customFormat="1" ht="18.75">
      <c r="I372" s="3"/>
    </row>
    <row r="373" s="2" customFormat="1" ht="18.75">
      <c r="I373" s="3"/>
    </row>
    <row r="374" s="2" customFormat="1" ht="18.75">
      <c r="I374" s="3"/>
    </row>
    <row r="375" s="2" customFormat="1" ht="18.75">
      <c r="I375" s="3"/>
    </row>
    <row r="376" s="2" customFormat="1" ht="18.75">
      <c r="I376" s="3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</sheetData>
  <sheetProtection/>
  <mergeCells count="37">
    <mergeCell ref="B9:C9"/>
    <mergeCell ref="A343:C343"/>
    <mergeCell ref="A349:C349"/>
    <mergeCell ref="B33:C33"/>
    <mergeCell ref="B35:C35"/>
    <mergeCell ref="A37:C37"/>
    <mergeCell ref="A332:C332"/>
    <mergeCell ref="A337:A340"/>
    <mergeCell ref="A341:C341"/>
    <mergeCell ref="B34:C34"/>
    <mergeCell ref="B30:C30"/>
    <mergeCell ref="I1:J1"/>
    <mergeCell ref="B11:C11"/>
    <mergeCell ref="B12:D12"/>
    <mergeCell ref="B13:C13"/>
    <mergeCell ref="B14:C14"/>
    <mergeCell ref="B15:C15"/>
    <mergeCell ref="A4:C4"/>
    <mergeCell ref="E1:F3"/>
    <mergeCell ref="A6:C6"/>
    <mergeCell ref="B26:C26"/>
    <mergeCell ref="B23:C23"/>
    <mergeCell ref="B22:C22"/>
    <mergeCell ref="B24:C24"/>
    <mergeCell ref="B31:C31"/>
    <mergeCell ref="B32:C32"/>
    <mergeCell ref="B27:C27"/>
    <mergeCell ref="B28:C28"/>
    <mergeCell ref="B25:C25"/>
    <mergeCell ref="B29:C29"/>
    <mergeCell ref="B16:C16"/>
    <mergeCell ref="B19:C19"/>
    <mergeCell ref="B20:C20"/>
    <mergeCell ref="B21:C21"/>
    <mergeCell ref="B10:C10"/>
    <mergeCell ref="B17:C17"/>
    <mergeCell ref="B18:C18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2015-11-26T12:20:33Z</cp:lastPrinted>
  <dcterms:created xsi:type="dcterms:W3CDTF">2013-04-02T12:58:53Z</dcterms:created>
  <dcterms:modified xsi:type="dcterms:W3CDTF">2015-11-26T14:29:01Z</dcterms:modified>
  <cp:category/>
  <cp:version/>
  <cp:contentType/>
  <cp:contentStatus/>
</cp:coreProperties>
</file>