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16380" windowHeight="11715" activeTab="0"/>
  </bookViews>
  <sheets>
    <sheet name="Arkusz1" sheetId="1" r:id="rId1"/>
    <sheet name="Arkusz1 (2)" sheetId="2" r:id="rId2"/>
  </sheets>
  <definedNames>
    <definedName name="_xlnm.Print_Area" localSheetId="0">'Arkusz1'!$A$1:$I$277</definedName>
  </definedNames>
  <calcPr fullCalcOnLoad="1"/>
</workbook>
</file>

<file path=xl/sharedStrings.xml><?xml version="1.0" encoding="utf-8"?>
<sst xmlns="http://schemas.openxmlformats.org/spreadsheetml/2006/main" count="279" uniqueCount="105">
  <si>
    <t>Rozdz. 80101  -  Szkoły podstawowe</t>
  </si>
  <si>
    <t>Zatrudnienie:</t>
  </si>
  <si>
    <t>nauczyciele</t>
  </si>
  <si>
    <t>prac.administracyjno-obsługowi</t>
  </si>
  <si>
    <t>etatów</t>
  </si>
  <si>
    <t>w tym:</t>
  </si>
  <si>
    <t>dodatki: wiejski i mieszkaniowy</t>
  </si>
  <si>
    <t>zakupy materiałów, wyposażenia, opału stałego</t>
  </si>
  <si>
    <t>realizacja programu "szklanka mleka"</t>
  </si>
  <si>
    <t>zakup materiałów dydaktycznych</t>
  </si>
  <si>
    <t>zakup energii elektrycznej i gazu</t>
  </si>
  <si>
    <t>zakup usług remontowych</t>
  </si>
  <si>
    <t>usługi zdrowotne</t>
  </si>
  <si>
    <t>podróże służbowe</t>
  </si>
  <si>
    <t>różne opłaty, np.. ubezpieczenia</t>
  </si>
  <si>
    <t>Rozdz. 80110  -  Gimnazja</t>
  </si>
  <si>
    <t>Razem</t>
  </si>
  <si>
    <t>Rozdz. 85401  -  Świetlice szkolne</t>
  </si>
  <si>
    <t>pracownicy administracyjni</t>
  </si>
  <si>
    <t>etatu</t>
  </si>
  <si>
    <t xml:space="preserve">zakupy materiałów, wyposażenia, </t>
  </si>
  <si>
    <t>Rozdz. 80104  -  Przedszkola</t>
  </si>
  <si>
    <t>zakupy materiałów, wyposażenia, węgla</t>
  </si>
  <si>
    <t>pozostałe usługi</t>
  </si>
  <si>
    <t>usługi dostępu do sieci internet</t>
  </si>
  <si>
    <t>szkolenia pracowników</t>
  </si>
  <si>
    <t>usł.telekomunikacyjne telefonii komórkowej</t>
  </si>
  <si>
    <t>usł.telekomunikacyjne telefoni stacjonarnej</t>
  </si>
  <si>
    <t>Poniesione wydatki ogółem:</t>
  </si>
  <si>
    <t>Lp.</t>
  </si>
  <si>
    <t>różne opłaty, np.. ubezpieczenia, odsetki</t>
  </si>
  <si>
    <t>Pozostałe wydatki</t>
  </si>
  <si>
    <t>Lp</t>
  </si>
  <si>
    <t>Razem wydatki</t>
  </si>
  <si>
    <t>DOCHODY</t>
  </si>
  <si>
    <t>Źródło dochodów</t>
  </si>
  <si>
    <t>kwota</t>
  </si>
  <si>
    <t>Razem dochody</t>
  </si>
  <si>
    <t>Łącznie dochody w Oświacie</t>
  </si>
  <si>
    <t>Wpływy z różnych dochodów, np. wynagrodzenie płatnika</t>
  </si>
  <si>
    <t>usługi pozostałe</t>
  </si>
  <si>
    <t>Rozdz. 80114  - Zespół Ekonomiczno-Administracyjny Szkół w gminie Kłomnice</t>
  </si>
  <si>
    <t xml:space="preserve">Zespół Ekonomiczno-Administracyjny Szkół w gminie Kłomnice prowadzi pełną obsługę finansową, administracyjną oraz kadrową wszystkich placówek oświatowych. 
</t>
  </si>
  <si>
    <t>Pozostałe odsetki</t>
  </si>
  <si>
    <t>Wydatki na wypoczynek letni dla uczniów</t>
  </si>
  <si>
    <t>W rozdziale tym ponadto znajduje się dotacja z budżetu gminy   na organizację wypoczynku  letniego dla uczniów z terenu gminy Kłomnice. Łącznie akcja kolonijna w Gminie Kłomnice  w  2009 roku stanowiła koszt 58.623,20 zł.Wydatki przeznaczone były na:</t>
  </si>
  <si>
    <t>zakup m.in..zabawek,lekarstw,węgla,śr.czystości,energia itp.</t>
  </si>
  <si>
    <t>zakup usług,m.in.transportowych.biletów wstępu itp..</t>
  </si>
  <si>
    <t>dofinansowanie kolonii organizowanych przez kluby</t>
  </si>
  <si>
    <t>umowy zlecenia i pochodne,delegacje</t>
  </si>
  <si>
    <t>zakup art.żywnościowych</t>
  </si>
  <si>
    <t>podróże służbowe polskie i zagraniczne</t>
  </si>
  <si>
    <t>pozostałe usługi i prowizje bankowe</t>
  </si>
  <si>
    <t>zakup usł.remontowych</t>
  </si>
  <si>
    <t>podróże słuzbowe</t>
  </si>
  <si>
    <t>zakupy pomocy dydaktycznych</t>
  </si>
  <si>
    <t>stypendia wójta</t>
  </si>
  <si>
    <t>Rozdz. 80114  -  Zespoły obsługi ekonomiczno-administracyjnej szkół</t>
  </si>
  <si>
    <t>zakup usług zdrowotnych</t>
  </si>
  <si>
    <t>Wydatki majatkowe</t>
  </si>
  <si>
    <t>współfinans.ze środków Unii Europejskiej</t>
  </si>
  <si>
    <t>pozostałe wydatki majątkowe</t>
  </si>
  <si>
    <t>wynagrodzenia i składniki od nich  naliczane</t>
  </si>
  <si>
    <t>odpis na ZFŚS</t>
  </si>
  <si>
    <t>Wydatki związane z realizacją statutowych zadań</t>
  </si>
  <si>
    <t>Wydatki na rzecz osób fizycznych</t>
  </si>
  <si>
    <t>dodatki; wiejski i mieszkaniowy</t>
  </si>
  <si>
    <t>Wydatki bieżące</t>
  </si>
  <si>
    <t>dodatki:wiejski i mieszkaniowy</t>
  </si>
  <si>
    <t>nagr. i wydatki nie zalicz. do wynagrodzeń</t>
  </si>
  <si>
    <t>Wydatki majątkowe</t>
  </si>
  <si>
    <t>zakładowy fundusz świadczeń socjalnych emerytów</t>
  </si>
  <si>
    <t>dodatki wiejski i mieszkaniowy</t>
  </si>
  <si>
    <t>zakup artykułów żywnościowych tzw.wsad do kotła</t>
  </si>
  <si>
    <t>Wpływy z usług, np. wynajem hali</t>
  </si>
  <si>
    <t>Rozdz. 80148 - Stołówki</t>
  </si>
  <si>
    <t>Wpływy z usług, np. opłata za wyżywienie</t>
  </si>
  <si>
    <t>usł.telekomunikacyjne telefoni komórkowej</t>
  </si>
  <si>
    <t>Rozdz. 80148  -  Stołówki szkolne i przedszkolne</t>
  </si>
  <si>
    <t>zakup środków zywności</t>
  </si>
  <si>
    <t>Wpływy z usług, np. opłata za godziny dodatkowe</t>
  </si>
  <si>
    <t xml:space="preserve">do informacji o przebiegu </t>
  </si>
  <si>
    <t>WYDATKI</t>
  </si>
  <si>
    <t xml:space="preserve"> wykonania budżetu Gminy Kłomnice</t>
  </si>
  <si>
    <t>usługi remontowe</t>
  </si>
  <si>
    <t>wyprawki szkolne</t>
  </si>
  <si>
    <t>Informacja opisowa z wykonania budżetu za pierwsze półrocze  2013 roku</t>
  </si>
  <si>
    <t>Zał.nr 11</t>
  </si>
  <si>
    <t xml:space="preserve">                     za I półrocze  2013 roku</t>
  </si>
  <si>
    <t xml:space="preserve">W tym rozdziale występują wydatki związane z zatrudnieniem osób sprawujących opiekę nad dziećmi w trakcie dowozu, a także płatności za zlecone przewożenie uczniów wyspecjalizowanym firmom i rodzicom dowożącym  swoje dzieci niepełnosprawne  do szkół specjalnych w Częstochowie.
</t>
  </si>
  <si>
    <r>
      <t xml:space="preserve">                                                        </t>
    </r>
    <r>
      <rPr>
        <b/>
        <sz val="10"/>
        <rFont val="Times New Roman"/>
        <family val="1"/>
      </rPr>
      <t xml:space="preserve">  Załącznik nr 8a</t>
    </r>
  </si>
  <si>
    <t>Rozdz.80113-Dowóz uczniów</t>
  </si>
  <si>
    <t xml:space="preserve">                                    do projektu uchwały budżetowej na 2015r.</t>
  </si>
  <si>
    <r>
      <t xml:space="preserve">           </t>
    </r>
    <r>
      <rPr>
        <b/>
        <sz val="10"/>
        <rFont val="Times New Roman"/>
        <family val="1"/>
      </rPr>
      <t xml:space="preserve">   Objaśnienia do projektu uchwały budżetowej na 2015r.</t>
    </r>
  </si>
  <si>
    <t xml:space="preserve">Rozdz. 80103  -  Oddziały przedszkolne w szkołach </t>
  </si>
  <si>
    <t>Oddziały przedszkolne funkcjonują przy 7 szkołach podstawowych, łącznie uczęszcza do nich 145 dzieci</t>
  </si>
  <si>
    <t xml:space="preserve">Na terenie gminy Kłomnice funkcjonują 2 przedszkola, do których uczęszcza obecnie 202 wychowanków w grupach 3,4 i 5 latków w dziewięciu oddziałach
</t>
  </si>
  <si>
    <t>Na terenie gminy funkcjonuje 7 gimnazjów. Łącznie uczęszcza do nich 398 uczniów w 23 oddziałach.</t>
  </si>
  <si>
    <t xml:space="preserve">Na terenie gminy funkcjonują dwie stołówki szkolne i dwie przedszkolne: w Zespole Szkół w Kłomnicach , w Zespole Szkół w Rzerzęczycach , w Przedszkolu w Kłomnicach oraz w Przedszkolu w Rzerzęczycach Zatrudnienie w stołówkach to 13 etatów.  </t>
  </si>
  <si>
    <t>Łącznie planowane wydatki w Oświacie w 2015 roku</t>
  </si>
  <si>
    <t>Rozdz. 80195  -  Pozostała działalność                                                                                                               126000,00 zł.</t>
  </si>
  <si>
    <t>pozostałe usługi (w tym: prowizje bank., dosk.zawod.prac.,wywóz nieczyst.)</t>
  </si>
  <si>
    <t>Na terenie gminy funkcjonuje 7 szkół podstawowych.Do szkół podstawowych uczęszcza łącznie 766 uczniów w 49 oddziałach.</t>
  </si>
  <si>
    <t>pozostałe wydatki majątkowe(zakup placu zabaw w Z S w Garnku)</t>
  </si>
  <si>
    <t>pozostałe wydatki majątkowe(zakup kserokopiarki)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</si>
</sst>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right" vertical="center"/>
    </xf>
    <xf numFmtId="8" fontId="3" fillId="0" borderId="0" xfId="0" applyNumberFormat="1" applyFont="1" applyAlignment="1">
      <alignment/>
    </xf>
    <xf numFmtId="168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wrapText="1"/>
    </xf>
    <xf numFmtId="168" fontId="2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168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 horizontal="right" vertical="center" wrapText="1"/>
    </xf>
    <xf numFmtId="168" fontId="3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68" fontId="3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68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168" fontId="3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"/>
  <sheetViews>
    <sheetView tabSelected="1" zoomScale="120" zoomScaleNormal="120" zoomScalePageLayoutView="0" workbookViewId="0" topLeftCell="A40">
      <selection activeCell="G229" sqref="G229"/>
    </sheetView>
  </sheetViews>
  <sheetFormatPr defaultColWidth="9.140625" defaultRowHeight="12.75"/>
  <cols>
    <col min="1" max="1" width="9.00390625" style="4" customWidth="1"/>
    <col min="2" max="2" width="11.28125" style="4" customWidth="1"/>
    <col min="3" max="4" width="9.00390625" style="4" customWidth="1"/>
    <col min="5" max="5" width="11.8515625" style="4" bestFit="1" customWidth="1"/>
    <col min="6" max="8" width="9.00390625" style="4" customWidth="1"/>
    <col min="9" max="9" width="16.00390625" style="4" customWidth="1"/>
    <col min="10" max="10" width="20.57421875" style="0" customWidth="1"/>
    <col min="11" max="11" width="20.8515625" style="0" customWidth="1"/>
  </cols>
  <sheetData>
    <row r="1" spans="5:9" ht="12.75">
      <c r="E1" s="62" t="s">
        <v>90</v>
      </c>
      <c r="F1" s="62"/>
      <c r="G1" s="62"/>
      <c r="H1" s="62"/>
      <c r="I1" s="62"/>
    </row>
    <row r="2" spans="5:9" ht="12.75">
      <c r="E2" s="63" t="s">
        <v>92</v>
      </c>
      <c r="F2" s="63"/>
      <c r="G2" s="63"/>
      <c r="H2" s="63"/>
      <c r="I2" s="63"/>
    </row>
    <row r="3" spans="7:8" ht="12.75">
      <c r="G3" s="2"/>
      <c r="H3" s="2"/>
    </row>
    <row r="4" spans="3:9" ht="14.25" customHeight="1">
      <c r="C4" s="62" t="s">
        <v>93</v>
      </c>
      <c r="D4" s="62"/>
      <c r="E4" s="62"/>
      <c r="F4" s="62"/>
      <c r="G4" s="62"/>
      <c r="H4" s="62"/>
      <c r="I4" s="62"/>
    </row>
    <row r="5" spans="7:9" ht="14.25" customHeight="1">
      <c r="G5" s="41"/>
      <c r="H5" s="41"/>
      <c r="I5" s="64"/>
    </row>
    <row r="6" spans="6:9" ht="14.25" customHeight="1">
      <c r="F6" s="41"/>
      <c r="G6" s="41"/>
      <c r="H6" s="41"/>
      <c r="I6" s="41"/>
    </row>
    <row r="7" spans="1:9" ht="14.25" customHeight="1">
      <c r="A7" s="43" t="s">
        <v>82</v>
      </c>
      <c r="B7" s="43"/>
      <c r="C7" s="43"/>
      <c r="D7" s="43"/>
      <c r="E7" s="43"/>
      <c r="F7" s="43"/>
      <c r="G7" s="43"/>
      <c r="H7" s="43"/>
      <c r="I7" s="43"/>
    </row>
    <row r="8" spans="1:9" ht="14.25" customHeight="1">
      <c r="A8" s="2"/>
      <c r="B8" s="2"/>
      <c r="C8" s="2"/>
      <c r="D8" s="2"/>
      <c r="E8" s="2"/>
      <c r="F8" s="41"/>
      <c r="G8" s="41"/>
      <c r="H8" s="41"/>
      <c r="I8" s="41"/>
    </row>
    <row r="9" spans="1:9" ht="14.25" customHeight="1">
      <c r="A9" s="60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24" customHeight="1">
      <c r="A13" s="45" t="s">
        <v>102</v>
      </c>
      <c r="B13" s="45"/>
      <c r="C13" s="45"/>
      <c r="D13" s="45"/>
      <c r="E13" s="45"/>
      <c r="F13" s="45"/>
      <c r="G13" s="45"/>
      <c r="H13" s="45"/>
      <c r="I13" s="45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 t="s">
        <v>1</v>
      </c>
      <c r="B15" s="2"/>
      <c r="C15" s="2" t="s">
        <v>2</v>
      </c>
      <c r="D15" s="2"/>
      <c r="E15" s="2"/>
      <c r="F15" s="2">
        <v>92.19</v>
      </c>
      <c r="G15" s="2" t="s">
        <v>19</v>
      </c>
      <c r="H15" s="2"/>
      <c r="I15" s="2"/>
    </row>
    <row r="16" spans="1:9" ht="12.75">
      <c r="A16" s="2"/>
      <c r="B16" s="2"/>
      <c r="C16" s="2" t="s">
        <v>3</v>
      </c>
      <c r="D16" s="2"/>
      <c r="E16" s="2"/>
      <c r="F16" s="2">
        <v>35.63</v>
      </c>
      <c r="G16" s="2" t="s">
        <v>19</v>
      </c>
      <c r="H16" s="2"/>
      <c r="I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K17" s="11"/>
    </row>
    <row r="18" spans="1:9" ht="12.75">
      <c r="A18" s="3" t="s">
        <v>28</v>
      </c>
      <c r="B18" s="2"/>
      <c r="C18" s="2"/>
      <c r="D18" s="2"/>
      <c r="E18" s="2"/>
      <c r="F18" s="2"/>
      <c r="G18" s="2"/>
      <c r="H18" s="2"/>
      <c r="I18" s="26">
        <f>I20+I24</f>
        <v>7863939</v>
      </c>
    </row>
    <row r="19" spans="1:9" ht="12.75">
      <c r="A19" s="3"/>
      <c r="B19" s="2"/>
      <c r="C19" s="2"/>
      <c r="D19" s="2"/>
      <c r="E19" s="2"/>
      <c r="F19" s="2"/>
      <c r="G19" s="2"/>
      <c r="H19" s="2"/>
      <c r="I19" s="26"/>
    </row>
    <row r="20" spans="1:9" ht="12.75">
      <c r="A20" s="3"/>
      <c r="B20" s="43" t="s">
        <v>59</v>
      </c>
      <c r="C20" s="43"/>
      <c r="D20" s="2"/>
      <c r="E20" s="2"/>
      <c r="F20" s="2"/>
      <c r="G20" s="2"/>
      <c r="H20" s="2"/>
      <c r="I20" s="26">
        <f>I21+I22</f>
        <v>0</v>
      </c>
    </row>
    <row r="21" spans="1:9" ht="12.75">
      <c r="A21" s="3"/>
      <c r="B21" s="2" t="s">
        <v>5</v>
      </c>
      <c r="C21" s="41" t="s">
        <v>60</v>
      </c>
      <c r="D21" s="41"/>
      <c r="E21" s="41"/>
      <c r="F21" s="41"/>
      <c r="G21" s="41"/>
      <c r="H21" s="2"/>
      <c r="I21" s="27">
        <v>0</v>
      </c>
    </row>
    <row r="22" spans="1:9" ht="12.75">
      <c r="A22" s="3"/>
      <c r="B22" s="2"/>
      <c r="C22" s="41" t="s">
        <v>61</v>
      </c>
      <c r="D22" s="41"/>
      <c r="E22" s="41"/>
      <c r="F22" s="2"/>
      <c r="G22" s="2"/>
      <c r="H22" s="2"/>
      <c r="I22" s="26">
        <v>0</v>
      </c>
    </row>
    <row r="23" spans="1:9" ht="12.75">
      <c r="A23" s="2"/>
      <c r="B23" s="2"/>
      <c r="C23" s="2"/>
      <c r="D23" s="2"/>
      <c r="E23" s="2"/>
      <c r="F23" s="2"/>
      <c r="G23" s="2"/>
      <c r="H23" s="2"/>
      <c r="I23" s="28"/>
    </row>
    <row r="24" spans="1:9" ht="12.75">
      <c r="A24" s="2"/>
      <c r="B24" s="3" t="s">
        <v>67</v>
      </c>
      <c r="C24" s="2"/>
      <c r="D24" s="2"/>
      <c r="E24" s="2"/>
      <c r="F24" s="2"/>
      <c r="G24" s="2"/>
      <c r="H24" s="2"/>
      <c r="I24" s="26">
        <f>I25+I28+I45</f>
        <v>7863939</v>
      </c>
    </row>
    <row r="25" spans="1:9" ht="12.75">
      <c r="A25" s="2"/>
      <c r="B25" s="2" t="s">
        <v>5</v>
      </c>
      <c r="C25" s="41" t="s">
        <v>62</v>
      </c>
      <c r="D25" s="41"/>
      <c r="E25" s="41"/>
      <c r="F25" s="41"/>
      <c r="G25" s="41"/>
      <c r="H25" s="2"/>
      <c r="I25" s="28">
        <v>6464350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8"/>
    </row>
    <row r="27" spans="1:9" ht="12.75">
      <c r="A27" s="2"/>
      <c r="B27" s="41"/>
      <c r="C27" s="41"/>
      <c r="D27" s="41"/>
      <c r="E27" s="41"/>
      <c r="F27" s="41"/>
      <c r="G27" s="41"/>
      <c r="H27" s="41"/>
      <c r="I27" s="28"/>
    </row>
    <row r="28" spans="1:11" ht="12.75">
      <c r="A28" s="29"/>
      <c r="B28" s="55" t="s">
        <v>64</v>
      </c>
      <c r="C28" s="47"/>
      <c r="D28" s="47"/>
      <c r="E28" s="47"/>
      <c r="F28" s="47"/>
      <c r="G28" s="47"/>
      <c r="H28" s="29"/>
      <c r="I28" s="30">
        <f>SUM(I29:I43)</f>
        <v>1053489</v>
      </c>
      <c r="J28" s="6"/>
      <c r="K28" s="1"/>
    </row>
    <row r="29" spans="1:11" ht="12.75">
      <c r="A29" s="29"/>
      <c r="B29" s="29" t="s">
        <v>5</v>
      </c>
      <c r="C29" s="29" t="s">
        <v>22</v>
      </c>
      <c r="D29" s="29"/>
      <c r="E29" s="29"/>
      <c r="F29" s="29"/>
      <c r="G29" s="29"/>
      <c r="H29" s="29"/>
      <c r="I29" s="31">
        <v>188600</v>
      </c>
      <c r="J29" s="1"/>
      <c r="K29" s="1"/>
    </row>
    <row r="30" spans="1:11" ht="12.75">
      <c r="A30" s="29"/>
      <c r="B30" s="29"/>
      <c r="C30" s="29" t="s">
        <v>8</v>
      </c>
      <c r="D30" s="29"/>
      <c r="E30" s="29"/>
      <c r="F30" s="29"/>
      <c r="G30" s="29"/>
      <c r="H30" s="29"/>
      <c r="I30" s="31">
        <v>0</v>
      </c>
      <c r="J30" s="1"/>
      <c r="K30" s="1"/>
    </row>
    <row r="31" spans="1:11" ht="12.75">
      <c r="A31" s="29"/>
      <c r="B31" s="29"/>
      <c r="C31" s="29" t="s">
        <v>9</v>
      </c>
      <c r="D31" s="29"/>
      <c r="E31" s="29"/>
      <c r="F31" s="29"/>
      <c r="G31" s="29"/>
      <c r="H31" s="29"/>
      <c r="I31" s="31">
        <v>23330</v>
      </c>
      <c r="J31" s="1"/>
      <c r="K31" s="1"/>
    </row>
    <row r="32" spans="1:11" ht="12.75">
      <c r="A32" s="29"/>
      <c r="B32" s="29"/>
      <c r="C32" s="22" t="s">
        <v>10</v>
      </c>
      <c r="D32" s="29"/>
      <c r="E32" s="29"/>
      <c r="F32" s="29"/>
      <c r="G32" s="29"/>
      <c r="H32" s="29"/>
      <c r="I32" s="31">
        <v>216000</v>
      </c>
      <c r="J32" s="1"/>
      <c r="K32" s="1"/>
    </row>
    <row r="33" spans="1:11" ht="12.75">
      <c r="A33" s="29"/>
      <c r="B33" s="29"/>
      <c r="C33" s="22" t="s">
        <v>11</v>
      </c>
      <c r="D33" s="29"/>
      <c r="E33" s="29"/>
      <c r="F33" s="29"/>
      <c r="G33" s="29"/>
      <c r="H33" s="29"/>
      <c r="I33" s="31">
        <v>103359</v>
      </c>
      <c r="J33" s="1"/>
      <c r="K33" s="1"/>
    </row>
    <row r="34" spans="1:11" ht="12.75">
      <c r="A34" s="29"/>
      <c r="B34" s="29"/>
      <c r="C34" s="22" t="s">
        <v>12</v>
      </c>
      <c r="D34" s="29"/>
      <c r="E34" s="29"/>
      <c r="F34" s="29"/>
      <c r="G34" s="29"/>
      <c r="H34" s="29"/>
      <c r="I34" s="31">
        <v>6650</v>
      </c>
      <c r="J34" s="1"/>
      <c r="K34" s="1"/>
    </row>
    <row r="35" spans="1:9" ht="12.75">
      <c r="A35" s="2"/>
      <c r="B35" s="2"/>
      <c r="C35" s="22" t="s">
        <v>101</v>
      </c>
      <c r="D35" s="2"/>
      <c r="E35" s="2"/>
      <c r="F35" s="2"/>
      <c r="G35" s="2"/>
      <c r="H35" s="2"/>
      <c r="I35" s="28">
        <v>178800</v>
      </c>
    </row>
    <row r="36" spans="1:9" ht="12.75">
      <c r="A36" s="2"/>
      <c r="B36" s="2"/>
      <c r="C36" s="22" t="s">
        <v>51</v>
      </c>
      <c r="D36" s="2"/>
      <c r="E36" s="2"/>
      <c r="F36" s="2"/>
      <c r="G36" s="2"/>
      <c r="H36" s="2"/>
      <c r="I36" s="28">
        <v>4400</v>
      </c>
    </row>
    <row r="37" spans="1:9" ht="12.75">
      <c r="A37" s="2"/>
      <c r="B37" s="2"/>
      <c r="C37" s="22" t="s">
        <v>30</v>
      </c>
      <c r="D37" s="2"/>
      <c r="E37" s="2"/>
      <c r="F37" s="2"/>
      <c r="G37" s="2"/>
      <c r="H37" s="2"/>
      <c r="I37" s="28">
        <v>21700</v>
      </c>
    </row>
    <row r="38" spans="1:9" ht="12.75">
      <c r="A38" s="2"/>
      <c r="B38" s="2"/>
      <c r="C38" s="2" t="s">
        <v>24</v>
      </c>
      <c r="D38" s="2"/>
      <c r="E38" s="2"/>
      <c r="F38" s="2"/>
      <c r="G38" s="2"/>
      <c r="H38" s="2"/>
      <c r="I38" s="28">
        <v>3650</v>
      </c>
    </row>
    <row r="39" spans="1:9" ht="12.75">
      <c r="A39" s="2"/>
      <c r="B39" s="2"/>
      <c r="C39" s="2" t="s">
        <v>25</v>
      </c>
      <c r="D39" s="2"/>
      <c r="E39" s="2"/>
      <c r="F39" s="2"/>
      <c r="G39" s="2"/>
      <c r="H39" s="2"/>
      <c r="I39" s="28">
        <v>11200</v>
      </c>
    </row>
    <row r="40" spans="1:9" ht="12.75">
      <c r="A40" s="2"/>
      <c r="B40" s="2"/>
      <c r="C40" s="2" t="s">
        <v>26</v>
      </c>
      <c r="D40" s="2"/>
      <c r="E40" s="2"/>
      <c r="F40" s="2"/>
      <c r="G40" s="2"/>
      <c r="H40" s="2"/>
      <c r="I40" s="28">
        <v>4300</v>
      </c>
    </row>
    <row r="41" spans="1:9" ht="12.75">
      <c r="A41" s="2"/>
      <c r="B41" s="2"/>
      <c r="C41" s="2" t="s">
        <v>27</v>
      </c>
      <c r="D41" s="2"/>
      <c r="E41" s="2"/>
      <c r="F41" s="2"/>
      <c r="G41" s="2"/>
      <c r="H41" s="2"/>
      <c r="I41" s="28">
        <v>7900</v>
      </c>
    </row>
    <row r="42" spans="1:9" ht="12.75">
      <c r="A42" s="2"/>
      <c r="B42" s="2"/>
      <c r="C42" s="2" t="s">
        <v>63</v>
      </c>
      <c r="D42" s="2"/>
      <c r="E42" s="2"/>
      <c r="F42" s="2"/>
      <c r="G42" s="2"/>
      <c r="H42" s="2"/>
      <c r="I42" s="28">
        <v>283600</v>
      </c>
    </row>
    <row r="43" spans="1:9" ht="12.75">
      <c r="A43" s="2"/>
      <c r="B43" s="2"/>
      <c r="C43" s="2"/>
      <c r="D43" s="2"/>
      <c r="E43" s="2"/>
      <c r="F43" s="2"/>
      <c r="G43" s="2"/>
      <c r="H43" s="2"/>
      <c r="I43" s="28"/>
    </row>
    <row r="44" spans="1:9" ht="12.75">
      <c r="A44" s="2"/>
      <c r="B44" s="2"/>
      <c r="C44" s="2"/>
      <c r="D44" s="2"/>
      <c r="E44" s="2"/>
      <c r="F44" s="2"/>
      <c r="G44" s="2"/>
      <c r="H44" s="2"/>
      <c r="I44" s="28"/>
    </row>
    <row r="45" spans="1:9" ht="12.75">
      <c r="A45" s="2"/>
      <c r="B45" s="43" t="s">
        <v>65</v>
      </c>
      <c r="C45" s="41"/>
      <c r="D45" s="41"/>
      <c r="E45" s="41"/>
      <c r="F45" s="2"/>
      <c r="G45" s="2"/>
      <c r="H45" s="2"/>
      <c r="I45" s="26">
        <f>I46</f>
        <v>346100</v>
      </c>
    </row>
    <row r="46" spans="1:9" ht="12.75">
      <c r="A46" s="2"/>
      <c r="B46" s="2" t="s">
        <v>5</v>
      </c>
      <c r="C46" s="41" t="s">
        <v>66</v>
      </c>
      <c r="D46" s="41"/>
      <c r="E46" s="41"/>
      <c r="F46" s="41"/>
      <c r="G46" s="2"/>
      <c r="H46" s="2"/>
      <c r="I46" s="28">
        <v>346100</v>
      </c>
    </row>
    <row r="47" spans="1:9" ht="15" customHeight="1">
      <c r="A47" s="2"/>
      <c r="B47" s="2"/>
      <c r="C47" s="2"/>
      <c r="D47" s="2"/>
      <c r="E47" s="2"/>
      <c r="F47" s="2"/>
      <c r="G47" s="2"/>
      <c r="H47" s="2"/>
      <c r="I47" s="28"/>
    </row>
    <row r="48" spans="1:9" ht="12.75">
      <c r="A48" s="2"/>
      <c r="B48" s="2"/>
      <c r="C48" s="2"/>
      <c r="D48" s="2"/>
      <c r="E48" s="2"/>
      <c r="F48" s="2"/>
      <c r="G48" s="2"/>
      <c r="H48" s="2"/>
      <c r="I48" s="28"/>
    </row>
    <row r="49" spans="1:9" ht="12.75">
      <c r="A49" s="43" t="s">
        <v>94</v>
      </c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28.5" customHeight="1">
      <c r="A51" s="44" t="s">
        <v>95</v>
      </c>
      <c r="B51" s="44"/>
      <c r="C51" s="44"/>
      <c r="D51" s="44"/>
      <c r="E51" s="44"/>
      <c r="F51" s="44"/>
      <c r="G51" s="44"/>
      <c r="H51" s="44"/>
      <c r="I51" s="44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 t="s">
        <v>1</v>
      </c>
      <c r="B53" s="2"/>
      <c r="C53" s="2" t="s">
        <v>2</v>
      </c>
      <c r="D53" s="2"/>
      <c r="E53" s="2"/>
      <c r="F53" s="2">
        <v>8.82</v>
      </c>
      <c r="G53" s="2" t="s">
        <v>19</v>
      </c>
      <c r="H53" s="2"/>
      <c r="I53" s="2"/>
    </row>
    <row r="54" spans="1:9" ht="15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 customHeight="1">
      <c r="A55" s="3" t="s">
        <v>28</v>
      </c>
      <c r="B55" s="2"/>
      <c r="C55" s="2"/>
      <c r="D55" s="2"/>
      <c r="E55" s="2"/>
      <c r="F55" s="2"/>
      <c r="G55" s="2"/>
      <c r="H55" s="2"/>
      <c r="I55" s="26">
        <f>I57+I62</f>
        <v>718390</v>
      </c>
    </row>
    <row r="56" spans="1:9" ht="12.75">
      <c r="A56" s="3"/>
      <c r="B56" s="2"/>
      <c r="C56" s="2"/>
      <c r="D56" s="2"/>
      <c r="E56" s="2"/>
      <c r="F56" s="2"/>
      <c r="G56" s="2"/>
      <c r="H56" s="2"/>
      <c r="I56" s="26"/>
    </row>
    <row r="57" spans="1:9" ht="12.75">
      <c r="A57" s="3"/>
      <c r="B57" s="43" t="s">
        <v>59</v>
      </c>
      <c r="C57" s="41"/>
      <c r="D57" s="2"/>
      <c r="E57" s="2"/>
      <c r="F57" s="2"/>
      <c r="G57" s="2"/>
      <c r="H57" s="2"/>
      <c r="I57" s="26">
        <f>I58+I59</f>
        <v>25000</v>
      </c>
    </row>
    <row r="58" spans="1:9" ht="12.75">
      <c r="A58" s="3"/>
      <c r="B58" s="2" t="s">
        <v>5</v>
      </c>
      <c r="C58" s="41" t="s">
        <v>60</v>
      </c>
      <c r="D58" s="41"/>
      <c r="E58" s="41"/>
      <c r="F58" s="41"/>
      <c r="G58" s="2"/>
      <c r="H58" s="2"/>
      <c r="I58" s="28">
        <v>0</v>
      </c>
    </row>
    <row r="59" spans="1:9" ht="12.75">
      <c r="A59" s="3"/>
      <c r="B59" s="2"/>
      <c r="C59" s="41" t="s">
        <v>103</v>
      </c>
      <c r="D59" s="41"/>
      <c r="E59" s="41"/>
      <c r="F59" s="41"/>
      <c r="G59" s="41"/>
      <c r="H59" s="41"/>
      <c r="I59" s="28">
        <v>25000</v>
      </c>
    </row>
    <row r="60" spans="1:9" ht="12.75">
      <c r="A60" s="3"/>
      <c r="B60" s="2"/>
      <c r="C60" s="2"/>
      <c r="D60" s="2"/>
      <c r="E60" s="2"/>
      <c r="F60" s="2"/>
      <c r="G60" s="2"/>
      <c r="H60" s="2"/>
      <c r="I60" s="28"/>
    </row>
    <row r="61" spans="1:9" ht="12.75">
      <c r="A61" s="2"/>
      <c r="B61" s="2"/>
      <c r="C61" s="2"/>
      <c r="D61" s="2"/>
      <c r="E61" s="2"/>
      <c r="F61" s="2"/>
      <c r="G61" s="2"/>
      <c r="H61" s="2"/>
      <c r="I61" s="28"/>
    </row>
    <row r="62" spans="1:9" ht="12.75">
      <c r="A62" s="2"/>
      <c r="B62" s="3" t="s">
        <v>67</v>
      </c>
      <c r="C62" s="2"/>
      <c r="D62" s="2"/>
      <c r="E62" s="2"/>
      <c r="F62" s="2"/>
      <c r="G62" s="2"/>
      <c r="H62" s="2"/>
      <c r="I62" s="26">
        <f>I63+I66+I79</f>
        <v>693390</v>
      </c>
    </row>
    <row r="63" spans="1:9" ht="12.75">
      <c r="A63" s="2"/>
      <c r="B63" s="2" t="s">
        <v>5</v>
      </c>
      <c r="C63" s="41" t="s">
        <v>62</v>
      </c>
      <c r="D63" s="41"/>
      <c r="E63" s="41"/>
      <c r="F63" s="41"/>
      <c r="G63" s="2"/>
      <c r="H63" s="2"/>
      <c r="I63" s="28">
        <v>552800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8"/>
    </row>
    <row r="65" spans="1:9" ht="12.75">
      <c r="A65" s="2"/>
      <c r="B65" s="2"/>
      <c r="C65" s="2"/>
      <c r="D65" s="2"/>
      <c r="E65" s="2"/>
      <c r="F65" s="2"/>
      <c r="G65" s="2"/>
      <c r="H65" s="2"/>
      <c r="I65" s="28"/>
    </row>
    <row r="66" spans="1:11" ht="12.75">
      <c r="A66" s="29"/>
      <c r="B66" s="55" t="s">
        <v>64</v>
      </c>
      <c r="C66" s="47"/>
      <c r="D66" s="47"/>
      <c r="E66" s="47"/>
      <c r="F66" s="47"/>
      <c r="G66" s="29"/>
      <c r="H66" s="29"/>
      <c r="I66" s="30">
        <f>SUM(I67:I77)</f>
        <v>103190</v>
      </c>
      <c r="J66" s="6"/>
      <c r="K66" s="1"/>
    </row>
    <row r="67" spans="1:11" ht="12.75">
      <c r="A67" s="29"/>
      <c r="B67" s="29" t="s">
        <v>5</v>
      </c>
      <c r="C67" s="29" t="s">
        <v>20</v>
      </c>
      <c r="D67" s="29"/>
      <c r="E67" s="29"/>
      <c r="F67" s="29"/>
      <c r="G67" s="29"/>
      <c r="H67" s="29"/>
      <c r="I67" s="31">
        <v>28600</v>
      </c>
      <c r="J67" s="1"/>
      <c r="K67" s="1"/>
    </row>
    <row r="68" spans="1:11" ht="12.75">
      <c r="A68" s="29"/>
      <c r="B68" s="29"/>
      <c r="C68" s="29" t="s">
        <v>9</v>
      </c>
      <c r="D68" s="29"/>
      <c r="E68" s="29"/>
      <c r="F68" s="29"/>
      <c r="G68" s="29"/>
      <c r="H68" s="29"/>
      <c r="I68" s="31">
        <v>4700</v>
      </c>
      <c r="J68" s="1"/>
      <c r="K68" s="1"/>
    </row>
    <row r="69" spans="1:11" ht="12.75">
      <c r="A69" s="29"/>
      <c r="B69" s="29"/>
      <c r="C69" s="22" t="s">
        <v>53</v>
      </c>
      <c r="D69" s="29"/>
      <c r="E69" s="29"/>
      <c r="F69" s="29"/>
      <c r="G69" s="29"/>
      <c r="H69" s="29"/>
      <c r="I69" s="31">
        <v>3000</v>
      </c>
      <c r="J69" s="1"/>
      <c r="K69" s="1"/>
    </row>
    <row r="70" spans="1:11" ht="12.75">
      <c r="A70" s="29"/>
      <c r="B70" s="29"/>
      <c r="C70" s="22" t="s">
        <v>58</v>
      </c>
      <c r="D70" s="29"/>
      <c r="E70" s="29"/>
      <c r="F70" s="29"/>
      <c r="G70" s="29"/>
      <c r="H70" s="29"/>
      <c r="I70" s="31">
        <v>700</v>
      </c>
      <c r="J70" s="1"/>
      <c r="K70" s="1"/>
    </row>
    <row r="71" spans="1:9" ht="12.75">
      <c r="A71" s="2"/>
      <c r="B71" s="2"/>
      <c r="C71" s="22" t="s">
        <v>23</v>
      </c>
      <c r="D71" s="2"/>
      <c r="E71" s="2"/>
      <c r="F71" s="2"/>
      <c r="G71" s="2"/>
      <c r="H71" s="2"/>
      <c r="I71" s="28">
        <v>8950</v>
      </c>
    </row>
    <row r="72" spans="1:9" ht="12.75">
      <c r="A72" s="2"/>
      <c r="B72" s="2"/>
      <c r="C72" s="22" t="s">
        <v>13</v>
      </c>
      <c r="D72" s="2"/>
      <c r="E72" s="2"/>
      <c r="F72" s="2"/>
      <c r="G72" s="2"/>
      <c r="H72" s="2"/>
      <c r="I72" s="28">
        <v>950</v>
      </c>
    </row>
    <row r="73" spans="1:9" ht="12.75">
      <c r="A73" s="2"/>
      <c r="B73" s="2"/>
      <c r="C73" s="22" t="s">
        <v>30</v>
      </c>
      <c r="D73" s="2"/>
      <c r="E73" s="2"/>
      <c r="F73" s="2"/>
      <c r="G73" s="2"/>
      <c r="H73" s="2"/>
      <c r="I73" s="28">
        <v>1100</v>
      </c>
    </row>
    <row r="74" spans="1:9" ht="12.75">
      <c r="A74" s="2"/>
      <c r="B74" s="2"/>
      <c r="C74" s="22" t="s">
        <v>25</v>
      </c>
      <c r="D74" s="2"/>
      <c r="E74" s="2"/>
      <c r="F74" s="2"/>
      <c r="G74" s="2"/>
      <c r="H74" s="2"/>
      <c r="I74" s="28">
        <v>1000</v>
      </c>
    </row>
    <row r="75" spans="1:9" ht="12.75">
      <c r="A75" s="2"/>
      <c r="B75" s="2"/>
      <c r="C75" s="2" t="s">
        <v>63</v>
      </c>
      <c r="D75" s="2"/>
      <c r="E75" s="2"/>
      <c r="F75" s="2"/>
      <c r="G75" s="2"/>
      <c r="H75" s="2"/>
      <c r="I75" s="28">
        <v>30590</v>
      </c>
    </row>
    <row r="76" spans="1:9" ht="12.75">
      <c r="A76" s="2"/>
      <c r="B76" s="2"/>
      <c r="C76" s="22" t="s">
        <v>10</v>
      </c>
      <c r="D76" s="29"/>
      <c r="E76" s="29"/>
      <c r="F76" s="2"/>
      <c r="G76" s="2"/>
      <c r="H76" s="2"/>
      <c r="I76" s="28">
        <v>23100</v>
      </c>
    </row>
    <row r="77" spans="1:9" ht="12.75">
      <c r="A77" s="2"/>
      <c r="B77" s="2"/>
      <c r="C77" s="2" t="s">
        <v>27</v>
      </c>
      <c r="D77" s="2"/>
      <c r="E77" s="2"/>
      <c r="F77" s="2"/>
      <c r="G77" s="2"/>
      <c r="H77" s="2"/>
      <c r="I77" s="28">
        <v>500</v>
      </c>
    </row>
    <row r="78" spans="1:9" ht="12.75">
      <c r="A78" s="2"/>
      <c r="B78" s="2"/>
      <c r="C78" s="2"/>
      <c r="D78" s="2"/>
      <c r="E78" s="2"/>
      <c r="F78" s="2"/>
      <c r="G78" s="2"/>
      <c r="H78" s="2"/>
      <c r="I78" s="28"/>
    </row>
    <row r="79" spans="1:9" ht="12.75">
      <c r="A79" s="2"/>
      <c r="B79" s="43" t="s">
        <v>65</v>
      </c>
      <c r="C79" s="41"/>
      <c r="D79" s="41"/>
      <c r="E79" s="41"/>
      <c r="F79" s="2"/>
      <c r="G79" s="2"/>
      <c r="H79" s="2"/>
      <c r="I79" s="26">
        <f>I80</f>
        <v>37400</v>
      </c>
    </row>
    <row r="80" spans="1:9" ht="12.75">
      <c r="A80" s="2"/>
      <c r="B80" s="2" t="s">
        <v>5</v>
      </c>
      <c r="C80" s="41" t="s">
        <v>68</v>
      </c>
      <c r="D80" s="41"/>
      <c r="E80" s="41"/>
      <c r="F80" s="41"/>
      <c r="G80" s="2"/>
      <c r="H80" s="2"/>
      <c r="I80" s="28">
        <v>37400</v>
      </c>
    </row>
    <row r="81" spans="1:9" ht="12.75">
      <c r="A81" s="2"/>
      <c r="B81" s="2"/>
      <c r="C81" s="2"/>
      <c r="D81" s="2"/>
      <c r="E81" s="2"/>
      <c r="F81" s="2"/>
      <c r="G81" s="2"/>
      <c r="H81" s="2"/>
      <c r="I81" s="28"/>
    </row>
    <row r="82" spans="1:9" ht="12.75">
      <c r="A82" s="2"/>
      <c r="B82" s="2"/>
      <c r="C82" s="2"/>
      <c r="D82" s="2"/>
      <c r="E82" s="2"/>
      <c r="F82" s="2"/>
      <c r="G82" s="2"/>
      <c r="H82" s="2"/>
      <c r="I82" s="28"/>
    </row>
    <row r="83" spans="1:9" ht="12.75">
      <c r="A83" s="43" t="s">
        <v>21</v>
      </c>
      <c r="B83" s="43"/>
      <c r="C83" s="43"/>
      <c r="D83" s="43"/>
      <c r="E83" s="43"/>
      <c r="F83" s="43"/>
      <c r="G83" s="43"/>
      <c r="H83" s="43"/>
      <c r="I83" s="43"/>
    </row>
    <row r="84" spans="1:9" ht="9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7" customHeight="1">
      <c r="A85" s="61" t="s">
        <v>96</v>
      </c>
      <c r="B85" s="47"/>
      <c r="C85" s="47"/>
      <c r="D85" s="47"/>
      <c r="E85" s="47"/>
      <c r="F85" s="47"/>
      <c r="G85" s="47"/>
      <c r="H85" s="47"/>
      <c r="I85" s="47"/>
    </row>
    <row r="86" spans="1:9" ht="8.2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 t="s">
        <v>1</v>
      </c>
      <c r="B87" s="2"/>
      <c r="C87" s="2" t="s">
        <v>2</v>
      </c>
      <c r="D87" s="2"/>
      <c r="E87" s="2"/>
      <c r="F87" s="2">
        <v>18.46</v>
      </c>
      <c r="G87" s="2" t="s">
        <v>19</v>
      </c>
      <c r="H87" s="2"/>
      <c r="I87" s="2"/>
    </row>
    <row r="88" spans="1:9" ht="12.75">
      <c r="A88" s="2"/>
      <c r="B88" s="2"/>
      <c r="C88" s="2" t="s">
        <v>3</v>
      </c>
      <c r="D88" s="2"/>
      <c r="E88" s="2"/>
      <c r="F88" s="32">
        <v>14.51</v>
      </c>
      <c r="G88" s="2" t="s">
        <v>4</v>
      </c>
      <c r="H88" s="2"/>
      <c r="I88" s="2"/>
    </row>
    <row r="89" spans="1:9" ht="10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3" t="s">
        <v>28</v>
      </c>
      <c r="B90" s="2"/>
      <c r="C90" s="2"/>
      <c r="D90" s="2"/>
      <c r="E90" s="2"/>
      <c r="F90" s="2"/>
      <c r="G90" s="2"/>
      <c r="H90" s="2"/>
      <c r="I90" s="26">
        <f>I92+I96</f>
        <v>1394859</v>
      </c>
    </row>
    <row r="91" spans="1:9" ht="12.75">
      <c r="A91" s="3"/>
      <c r="B91" s="2"/>
      <c r="C91" s="2"/>
      <c r="D91" s="2"/>
      <c r="E91" s="2"/>
      <c r="F91" s="2"/>
      <c r="G91" s="2"/>
      <c r="H91" s="2"/>
      <c r="I91" s="26"/>
    </row>
    <row r="92" spans="1:9" ht="12.75">
      <c r="A92" s="3"/>
      <c r="B92" s="3" t="s">
        <v>59</v>
      </c>
      <c r="C92" s="3"/>
      <c r="D92" s="2"/>
      <c r="E92" s="2"/>
      <c r="F92" s="2"/>
      <c r="G92" s="2"/>
      <c r="H92" s="2"/>
      <c r="I92" s="26">
        <f>I93+I94</f>
        <v>0</v>
      </c>
    </row>
    <row r="93" spans="1:9" ht="12.75">
      <c r="A93" s="3"/>
      <c r="B93" s="2" t="s">
        <v>5</v>
      </c>
      <c r="C93" s="41" t="s">
        <v>60</v>
      </c>
      <c r="D93" s="41"/>
      <c r="E93" s="41"/>
      <c r="F93" s="41"/>
      <c r="G93" s="2"/>
      <c r="H93" s="2"/>
      <c r="I93" s="28">
        <v>0</v>
      </c>
    </row>
    <row r="94" spans="1:9" ht="12.75">
      <c r="A94" s="3"/>
      <c r="B94" s="2"/>
      <c r="C94" s="41" t="s">
        <v>61</v>
      </c>
      <c r="D94" s="41"/>
      <c r="E94" s="41"/>
      <c r="F94" s="41"/>
      <c r="G94" s="2"/>
      <c r="H94" s="2"/>
      <c r="I94" s="28">
        <v>0</v>
      </c>
    </row>
    <row r="95" spans="1:9" ht="11.25" customHeight="1">
      <c r="A95" s="2"/>
      <c r="B95" s="2"/>
      <c r="C95" s="2"/>
      <c r="D95" s="2"/>
      <c r="E95" s="2"/>
      <c r="F95" s="2"/>
      <c r="G95" s="2"/>
      <c r="H95" s="2"/>
      <c r="I95" s="28"/>
    </row>
    <row r="96" spans="1:9" ht="12.75">
      <c r="A96" s="2"/>
      <c r="B96" s="3" t="s">
        <v>67</v>
      </c>
      <c r="C96" s="2"/>
      <c r="D96" s="2"/>
      <c r="E96" s="2"/>
      <c r="F96" s="2"/>
      <c r="G96" s="2"/>
      <c r="H96" s="2"/>
      <c r="I96" s="26">
        <f>I97+I100+I116</f>
        <v>1394859</v>
      </c>
    </row>
    <row r="97" spans="1:9" ht="12.75">
      <c r="A97" s="2"/>
      <c r="B97" s="2" t="s">
        <v>5</v>
      </c>
      <c r="C97" s="41" t="s">
        <v>62</v>
      </c>
      <c r="D97" s="41"/>
      <c r="E97" s="41"/>
      <c r="F97" s="41"/>
      <c r="G97" s="41"/>
      <c r="H97" s="2"/>
      <c r="I97" s="28">
        <v>988969</v>
      </c>
    </row>
    <row r="98" spans="1:9" ht="12.75">
      <c r="A98" s="2"/>
      <c r="B98" s="2"/>
      <c r="C98" s="2"/>
      <c r="D98" s="2"/>
      <c r="E98" s="2"/>
      <c r="F98" s="2"/>
      <c r="G98" s="2"/>
      <c r="H98" s="2"/>
      <c r="I98" s="28"/>
    </row>
    <row r="99" spans="1:9" ht="12.75">
      <c r="A99" s="2"/>
      <c r="B99" s="2"/>
      <c r="C99" s="2"/>
      <c r="D99" s="2"/>
      <c r="E99" s="2"/>
      <c r="F99" s="2"/>
      <c r="G99" s="2"/>
      <c r="H99" s="2"/>
      <c r="I99" s="28"/>
    </row>
    <row r="100" spans="1:11" ht="12.75">
      <c r="A100" s="29"/>
      <c r="B100" s="55" t="s">
        <v>64</v>
      </c>
      <c r="C100" s="47"/>
      <c r="D100" s="47"/>
      <c r="E100" s="47"/>
      <c r="F100" s="47"/>
      <c r="G100" s="47"/>
      <c r="H100" s="29"/>
      <c r="I100" s="30">
        <f>SUM(I101:I114)</f>
        <v>330190</v>
      </c>
      <c r="J100" s="6"/>
      <c r="K100" s="1"/>
    </row>
    <row r="101" spans="1:11" ht="12.75">
      <c r="A101" s="29"/>
      <c r="B101" s="29" t="s">
        <v>5</v>
      </c>
      <c r="C101" s="29" t="s">
        <v>20</v>
      </c>
      <c r="D101" s="29"/>
      <c r="E101" s="29"/>
      <c r="F101" s="29"/>
      <c r="G101" s="29"/>
      <c r="H101" s="29"/>
      <c r="I101" s="31">
        <v>62800</v>
      </c>
      <c r="J101" s="1"/>
      <c r="K101" s="1"/>
    </row>
    <row r="102" spans="1:11" ht="12.75">
      <c r="A102" s="29"/>
      <c r="B102" s="29"/>
      <c r="C102" s="29" t="s">
        <v>8</v>
      </c>
      <c r="D102" s="29"/>
      <c r="E102" s="29"/>
      <c r="F102" s="29"/>
      <c r="G102" s="29"/>
      <c r="H102" s="29"/>
      <c r="I102" s="31">
        <v>0</v>
      </c>
      <c r="J102" s="1"/>
      <c r="K102" s="1"/>
    </row>
    <row r="103" spans="1:11" ht="12.75">
      <c r="A103" s="29"/>
      <c r="B103" s="29"/>
      <c r="C103" s="29" t="s">
        <v>9</v>
      </c>
      <c r="D103" s="29"/>
      <c r="E103" s="29"/>
      <c r="F103" s="29"/>
      <c r="G103" s="29"/>
      <c r="H103" s="29"/>
      <c r="I103" s="31">
        <v>7700</v>
      </c>
      <c r="J103" s="1"/>
      <c r="K103" s="1"/>
    </row>
    <row r="104" spans="1:11" ht="12.75">
      <c r="A104" s="29"/>
      <c r="B104" s="29"/>
      <c r="C104" s="22" t="s">
        <v>10</v>
      </c>
      <c r="D104" s="29"/>
      <c r="E104" s="29"/>
      <c r="F104" s="29"/>
      <c r="G104" s="29"/>
      <c r="H104" s="29"/>
      <c r="I104" s="31">
        <v>64400</v>
      </c>
      <c r="J104" s="1"/>
      <c r="K104" s="1"/>
    </row>
    <row r="105" spans="1:11" ht="12.75">
      <c r="A105" s="29"/>
      <c r="B105" s="29"/>
      <c r="C105" s="22" t="s">
        <v>11</v>
      </c>
      <c r="D105" s="29"/>
      <c r="E105" s="29"/>
      <c r="F105" s="29"/>
      <c r="G105" s="29"/>
      <c r="H105" s="29"/>
      <c r="I105" s="31">
        <v>13000</v>
      </c>
      <c r="J105" s="1"/>
      <c r="K105" s="1"/>
    </row>
    <row r="106" spans="1:9" ht="12.75">
      <c r="A106" s="2"/>
      <c r="B106" s="2"/>
      <c r="C106" s="22" t="s">
        <v>12</v>
      </c>
      <c r="D106" s="2"/>
      <c r="E106" s="2"/>
      <c r="F106" s="2"/>
      <c r="G106" s="2"/>
      <c r="H106" s="2"/>
      <c r="I106" s="28">
        <v>2000</v>
      </c>
    </row>
    <row r="107" spans="1:9" ht="12.75">
      <c r="A107" s="2"/>
      <c r="B107" s="2"/>
      <c r="C107" s="22" t="s">
        <v>52</v>
      </c>
      <c r="D107" s="2"/>
      <c r="E107" s="2"/>
      <c r="F107" s="2"/>
      <c r="G107" s="2"/>
      <c r="H107" s="2"/>
      <c r="I107" s="28">
        <v>88000</v>
      </c>
    </row>
    <row r="108" spans="1:9" ht="12.75">
      <c r="A108" s="2"/>
      <c r="B108" s="2"/>
      <c r="C108" s="2" t="s">
        <v>24</v>
      </c>
      <c r="D108" s="2"/>
      <c r="E108" s="2"/>
      <c r="F108" s="2"/>
      <c r="G108" s="2"/>
      <c r="H108" s="2"/>
      <c r="I108" s="28">
        <v>2250</v>
      </c>
    </row>
    <row r="109" spans="1:9" ht="12.75">
      <c r="A109" s="2"/>
      <c r="B109" s="2"/>
      <c r="C109" s="22" t="s">
        <v>14</v>
      </c>
      <c r="D109" s="2"/>
      <c r="E109" s="2"/>
      <c r="F109" s="2"/>
      <c r="G109" s="2"/>
      <c r="H109" s="2"/>
      <c r="I109" s="28">
        <v>5500</v>
      </c>
    </row>
    <row r="110" spans="1:9" ht="12.75">
      <c r="A110" s="2"/>
      <c r="B110" s="2"/>
      <c r="C110" s="2" t="s">
        <v>25</v>
      </c>
      <c r="D110" s="2"/>
      <c r="E110" s="2"/>
      <c r="F110" s="2"/>
      <c r="G110" s="2"/>
      <c r="H110" s="2"/>
      <c r="I110" s="28">
        <v>3500</v>
      </c>
    </row>
    <row r="111" spans="1:9" ht="12.75">
      <c r="A111" s="2"/>
      <c r="B111" s="2"/>
      <c r="C111" s="2" t="s">
        <v>77</v>
      </c>
      <c r="D111" s="2"/>
      <c r="E111" s="2"/>
      <c r="F111" s="2"/>
      <c r="G111" s="2"/>
      <c r="H111" s="2"/>
      <c r="I111" s="28">
        <v>1200</v>
      </c>
    </row>
    <row r="112" spans="1:9" ht="12.75">
      <c r="A112" s="2"/>
      <c r="B112" s="2"/>
      <c r="C112" s="2" t="s">
        <v>27</v>
      </c>
      <c r="D112" s="2"/>
      <c r="E112" s="2"/>
      <c r="F112" s="2"/>
      <c r="G112" s="2"/>
      <c r="H112" s="2"/>
      <c r="I112" s="28">
        <v>6700</v>
      </c>
    </row>
    <row r="113" spans="1:9" ht="12.75">
      <c r="A113" s="2"/>
      <c r="B113" s="2"/>
      <c r="C113" s="2" t="s">
        <v>54</v>
      </c>
      <c r="D113" s="2"/>
      <c r="E113" s="2"/>
      <c r="F113" s="2"/>
      <c r="G113" s="2"/>
      <c r="H113" s="2"/>
      <c r="I113" s="28">
        <v>1000</v>
      </c>
    </row>
    <row r="114" spans="1:9" ht="12.75">
      <c r="A114" s="2"/>
      <c r="B114" s="2"/>
      <c r="C114" s="41" t="s">
        <v>63</v>
      </c>
      <c r="D114" s="41"/>
      <c r="E114" s="41"/>
      <c r="F114" s="2"/>
      <c r="G114" s="2"/>
      <c r="H114" s="2"/>
      <c r="I114" s="28">
        <v>72140</v>
      </c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8"/>
    </row>
    <row r="116" spans="1:9" ht="12.75">
      <c r="A116" s="2"/>
      <c r="B116" s="43" t="s">
        <v>65</v>
      </c>
      <c r="C116" s="41"/>
      <c r="D116" s="41"/>
      <c r="E116" s="41"/>
      <c r="F116" s="2"/>
      <c r="G116" s="2"/>
      <c r="H116" s="2"/>
      <c r="I116" s="26">
        <f>I117</f>
        <v>75700</v>
      </c>
    </row>
    <row r="117" spans="1:9" ht="12.75">
      <c r="A117" s="2"/>
      <c r="B117" s="2" t="s">
        <v>5</v>
      </c>
      <c r="C117" s="41" t="s">
        <v>6</v>
      </c>
      <c r="D117" s="41"/>
      <c r="E117" s="41"/>
      <c r="F117" s="2"/>
      <c r="G117" s="2"/>
      <c r="H117" s="2"/>
      <c r="I117" s="28">
        <v>75700</v>
      </c>
    </row>
    <row r="118" spans="1:9" ht="1.5" customHeight="1">
      <c r="A118" s="2"/>
      <c r="B118" s="2"/>
      <c r="C118" s="2"/>
      <c r="D118" s="2"/>
      <c r="E118" s="2"/>
      <c r="F118" s="2"/>
      <c r="G118" s="2"/>
      <c r="H118" s="2"/>
      <c r="I118" s="28"/>
    </row>
    <row r="119" spans="1:9" ht="1.5" customHeight="1">
      <c r="A119" s="2"/>
      <c r="B119" s="2"/>
      <c r="C119" s="2"/>
      <c r="D119" s="2"/>
      <c r="E119" s="2"/>
      <c r="F119" s="2"/>
      <c r="G119" s="2"/>
      <c r="H119" s="2"/>
      <c r="I119" s="28"/>
    </row>
    <row r="120" spans="1:9" ht="12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43" t="s">
        <v>15</v>
      </c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9.5" customHeight="1">
      <c r="A123" s="44" t="s">
        <v>97</v>
      </c>
      <c r="B123" s="45"/>
      <c r="C123" s="45"/>
      <c r="D123" s="45"/>
      <c r="E123" s="45"/>
      <c r="F123" s="45"/>
      <c r="G123" s="45"/>
      <c r="H123" s="45"/>
      <c r="I123" s="45"/>
    </row>
    <row r="124" spans="1:9" ht="7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 t="s">
        <v>1</v>
      </c>
      <c r="B125" s="2"/>
      <c r="C125" s="2" t="s">
        <v>2</v>
      </c>
      <c r="D125" s="2"/>
      <c r="E125" s="2"/>
      <c r="F125" s="32">
        <v>54.75</v>
      </c>
      <c r="G125" s="2" t="s">
        <v>19</v>
      </c>
      <c r="H125" s="2"/>
      <c r="I125" s="2"/>
    </row>
    <row r="126" spans="1:9" ht="12.75">
      <c r="A126" s="2"/>
      <c r="B126" s="2"/>
      <c r="C126" s="2" t="s">
        <v>3</v>
      </c>
      <c r="D126" s="2"/>
      <c r="E126" s="2"/>
      <c r="F126" s="32">
        <v>12</v>
      </c>
      <c r="G126" s="2" t="s">
        <v>4</v>
      </c>
      <c r="H126" s="2"/>
      <c r="I126" s="2"/>
    </row>
    <row r="127" spans="1:9" ht="9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3" t="s">
        <v>28</v>
      </c>
      <c r="B128" s="2"/>
      <c r="C128" s="2"/>
      <c r="D128" s="2"/>
      <c r="E128" s="2"/>
      <c r="F128" s="2"/>
      <c r="G128" s="2"/>
      <c r="H128" s="2"/>
      <c r="I128" s="26">
        <f>I130+I135+I153</f>
        <v>4648550</v>
      </c>
    </row>
    <row r="129" spans="1:9" ht="12.75">
      <c r="A129" s="3"/>
      <c r="B129" s="2"/>
      <c r="C129" s="2"/>
      <c r="D129" s="2"/>
      <c r="E129" s="2"/>
      <c r="F129" s="2"/>
      <c r="G129" s="2"/>
      <c r="H129" s="2"/>
      <c r="I129" s="26"/>
    </row>
    <row r="130" spans="1:9" ht="12.75">
      <c r="A130" s="3"/>
      <c r="B130" s="43" t="s">
        <v>59</v>
      </c>
      <c r="C130" s="41"/>
      <c r="D130" s="41"/>
      <c r="E130" s="2"/>
      <c r="F130" s="2"/>
      <c r="G130" s="2"/>
      <c r="H130" s="2"/>
      <c r="I130" s="26">
        <f>I131+I132</f>
        <v>0</v>
      </c>
    </row>
    <row r="131" spans="1:9" ht="12.75">
      <c r="A131" s="3"/>
      <c r="B131" s="2" t="s">
        <v>5</v>
      </c>
      <c r="C131" s="41" t="s">
        <v>60</v>
      </c>
      <c r="D131" s="41"/>
      <c r="E131" s="41"/>
      <c r="F131" s="41"/>
      <c r="G131" s="2"/>
      <c r="H131" s="2"/>
      <c r="I131" s="28">
        <v>0</v>
      </c>
    </row>
    <row r="132" spans="1:9" ht="12.75">
      <c r="A132" s="3"/>
      <c r="B132" s="2"/>
      <c r="C132" s="41" t="s">
        <v>61</v>
      </c>
      <c r="D132" s="41"/>
      <c r="E132" s="41"/>
      <c r="F132" s="2"/>
      <c r="G132" s="2"/>
      <c r="H132" s="2"/>
      <c r="I132" s="28">
        <v>0</v>
      </c>
    </row>
    <row r="133" spans="1:9" ht="12.75">
      <c r="A133" s="3"/>
      <c r="B133" s="2"/>
      <c r="C133" s="2"/>
      <c r="D133" s="2"/>
      <c r="E133" s="2"/>
      <c r="F133" s="2"/>
      <c r="G133" s="2"/>
      <c r="H133" s="2"/>
      <c r="I133" s="26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8"/>
    </row>
    <row r="135" spans="1:9" ht="12.75">
      <c r="A135" s="2"/>
      <c r="B135" s="3" t="s">
        <v>67</v>
      </c>
      <c r="C135" s="2"/>
      <c r="D135" s="2"/>
      <c r="E135" s="2"/>
      <c r="F135" s="2"/>
      <c r="G135" s="2"/>
      <c r="H135" s="2"/>
      <c r="I135" s="26">
        <f>I136+I138</f>
        <v>4428250</v>
      </c>
    </row>
    <row r="136" spans="1:9" ht="12.75">
      <c r="A136" s="2"/>
      <c r="B136" s="2" t="s">
        <v>5</v>
      </c>
      <c r="C136" s="41" t="s">
        <v>62</v>
      </c>
      <c r="D136" s="41"/>
      <c r="E136" s="41"/>
      <c r="F136" s="41"/>
      <c r="G136" s="2"/>
      <c r="H136" s="2"/>
      <c r="I136" s="28">
        <v>3722650</v>
      </c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8"/>
    </row>
    <row r="138" spans="1:11" ht="12.75">
      <c r="A138" s="29"/>
      <c r="B138" s="55" t="s">
        <v>64</v>
      </c>
      <c r="C138" s="47"/>
      <c r="D138" s="47"/>
      <c r="E138" s="47"/>
      <c r="F138" s="47"/>
      <c r="G138" s="29"/>
      <c r="H138" s="29"/>
      <c r="I138" s="30">
        <f>SUM(I139:I151)</f>
        <v>705600</v>
      </c>
      <c r="J138" s="6"/>
      <c r="K138" s="1"/>
    </row>
    <row r="139" spans="1:11" ht="12.75">
      <c r="A139" s="29"/>
      <c r="B139" s="29" t="s">
        <v>5</v>
      </c>
      <c r="C139" s="29" t="s">
        <v>7</v>
      </c>
      <c r="D139" s="29"/>
      <c r="E139" s="29"/>
      <c r="F139" s="29"/>
      <c r="G139" s="29"/>
      <c r="H139" s="29"/>
      <c r="I139" s="31">
        <v>192000</v>
      </c>
      <c r="J139" s="1"/>
      <c r="K139" s="1"/>
    </row>
    <row r="140" spans="1:11" ht="12.75">
      <c r="A140" s="29"/>
      <c r="B140" s="29"/>
      <c r="C140" s="29" t="s">
        <v>9</v>
      </c>
      <c r="D140" s="29"/>
      <c r="E140" s="29"/>
      <c r="F140" s="29"/>
      <c r="G140" s="29"/>
      <c r="H140" s="29"/>
      <c r="I140" s="31">
        <v>6650</v>
      </c>
      <c r="J140" s="1"/>
      <c r="K140" s="1"/>
    </row>
    <row r="141" spans="1:11" ht="12.75">
      <c r="A141" s="29"/>
      <c r="B141" s="29"/>
      <c r="C141" s="22" t="s">
        <v>10</v>
      </c>
      <c r="D141" s="29"/>
      <c r="E141" s="29"/>
      <c r="F141" s="29"/>
      <c r="G141" s="29"/>
      <c r="H141" s="29"/>
      <c r="I141" s="31">
        <v>146500</v>
      </c>
      <c r="J141" s="1"/>
      <c r="K141" s="1"/>
    </row>
    <row r="142" spans="1:11" ht="12.75">
      <c r="A142" s="29"/>
      <c r="B142" s="29"/>
      <c r="C142" s="22" t="s">
        <v>11</v>
      </c>
      <c r="D142" s="29"/>
      <c r="E142" s="29"/>
      <c r="F142" s="29"/>
      <c r="G142" s="29"/>
      <c r="H142" s="29"/>
      <c r="I142" s="31">
        <v>51500</v>
      </c>
      <c r="J142" s="1"/>
      <c r="K142" s="1"/>
    </row>
    <row r="143" spans="1:11" ht="12.75">
      <c r="A143" s="29"/>
      <c r="B143" s="29"/>
      <c r="C143" s="22" t="s">
        <v>12</v>
      </c>
      <c r="D143" s="29"/>
      <c r="E143" s="29"/>
      <c r="F143" s="29"/>
      <c r="G143" s="29"/>
      <c r="H143" s="29"/>
      <c r="I143" s="31">
        <v>3600</v>
      </c>
      <c r="J143" s="1"/>
      <c r="K143" s="1"/>
    </row>
    <row r="144" spans="1:11" ht="12.75">
      <c r="A144" s="29"/>
      <c r="B144" s="29"/>
      <c r="C144" s="22" t="s">
        <v>52</v>
      </c>
      <c r="D144" s="2"/>
      <c r="E144" s="2"/>
      <c r="F144" s="29"/>
      <c r="G144" s="29"/>
      <c r="H144" s="29"/>
      <c r="I144" s="31">
        <v>98300</v>
      </c>
      <c r="J144" s="1"/>
      <c r="K144" s="1"/>
    </row>
    <row r="145" spans="1:11" ht="12.75">
      <c r="A145" s="29"/>
      <c r="B145" s="29"/>
      <c r="C145" s="2" t="s">
        <v>24</v>
      </c>
      <c r="D145" s="2"/>
      <c r="E145" s="2"/>
      <c r="F145" s="29"/>
      <c r="G145" s="29"/>
      <c r="H145" s="29"/>
      <c r="I145" s="31">
        <v>1600</v>
      </c>
      <c r="J145" s="1"/>
      <c r="K145" s="1"/>
    </row>
    <row r="146" spans="1:9" ht="12.75">
      <c r="A146" s="2"/>
      <c r="B146" s="2"/>
      <c r="C146" s="22" t="s">
        <v>14</v>
      </c>
      <c r="D146" s="2"/>
      <c r="E146" s="2"/>
      <c r="F146" s="2"/>
      <c r="G146" s="2"/>
      <c r="H146" s="2"/>
      <c r="I146" s="28">
        <v>10700</v>
      </c>
    </row>
    <row r="147" spans="1:9" ht="12.75">
      <c r="A147" s="2"/>
      <c r="B147" s="2"/>
      <c r="C147" s="22" t="s">
        <v>13</v>
      </c>
      <c r="D147" s="2"/>
      <c r="E147" s="2"/>
      <c r="F147" s="2"/>
      <c r="G147" s="2"/>
      <c r="H147" s="2"/>
      <c r="I147" s="28">
        <v>3700</v>
      </c>
    </row>
    <row r="148" spans="1:9" ht="12.75">
      <c r="A148" s="2"/>
      <c r="B148" s="2"/>
      <c r="C148" s="2" t="s">
        <v>25</v>
      </c>
      <c r="D148" s="2"/>
      <c r="E148" s="2"/>
      <c r="F148" s="2"/>
      <c r="G148" s="2"/>
      <c r="H148" s="2"/>
      <c r="I148" s="28">
        <v>4850</v>
      </c>
    </row>
    <row r="149" spans="1:9" ht="12.75">
      <c r="A149" s="2"/>
      <c r="B149" s="2"/>
      <c r="C149" s="2" t="s">
        <v>26</v>
      </c>
      <c r="D149" s="2"/>
      <c r="E149" s="2"/>
      <c r="F149" s="2"/>
      <c r="G149" s="2"/>
      <c r="H149" s="2"/>
      <c r="I149" s="28">
        <v>1700</v>
      </c>
    </row>
    <row r="150" spans="1:9" ht="12.75">
      <c r="A150" s="2"/>
      <c r="B150" s="2"/>
      <c r="C150" s="2" t="s">
        <v>27</v>
      </c>
      <c r="D150" s="2"/>
      <c r="E150" s="2"/>
      <c r="F150" s="2"/>
      <c r="G150" s="2"/>
      <c r="H150" s="2"/>
      <c r="I150" s="28">
        <v>8100</v>
      </c>
    </row>
    <row r="151" spans="1:9" ht="12.75">
      <c r="A151" s="2"/>
      <c r="B151" s="2"/>
      <c r="C151" s="2" t="s">
        <v>63</v>
      </c>
      <c r="D151" s="2"/>
      <c r="E151" s="2"/>
      <c r="F151" s="2"/>
      <c r="G151" s="2"/>
      <c r="H151" s="2"/>
      <c r="I151" s="28">
        <v>176400</v>
      </c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8"/>
    </row>
    <row r="153" spans="1:9" ht="12.75">
      <c r="A153" s="2"/>
      <c r="B153" s="43" t="s">
        <v>65</v>
      </c>
      <c r="C153" s="43"/>
      <c r="D153" s="43"/>
      <c r="E153" s="43"/>
      <c r="F153" s="43"/>
      <c r="G153" s="2"/>
      <c r="H153" s="2"/>
      <c r="I153" s="26">
        <v>220300</v>
      </c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43" t="s">
        <v>78</v>
      </c>
      <c r="B155" s="43"/>
      <c r="C155" s="43"/>
      <c r="D155" s="43"/>
      <c r="E155" s="43"/>
      <c r="F155" s="43"/>
      <c r="G155" s="43"/>
      <c r="H155" s="43"/>
      <c r="I155" s="43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8"/>
    </row>
    <row r="157" spans="1:9" ht="54" customHeight="1">
      <c r="A157" s="42" t="s">
        <v>98</v>
      </c>
      <c r="B157" s="41"/>
      <c r="C157" s="41"/>
      <c r="D157" s="41"/>
      <c r="E157" s="41"/>
      <c r="F157" s="41"/>
      <c r="G157" s="41"/>
      <c r="H157" s="41"/>
      <c r="I157" s="41"/>
    </row>
    <row r="158" spans="1:9" ht="15" customHeight="1">
      <c r="A158" s="7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3" t="s">
        <v>28</v>
      </c>
      <c r="B159" s="2"/>
      <c r="C159" s="2"/>
      <c r="D159" s="2"/>
      <c r="E159" s="2"/>
      <c r="F159" s="2"/>
      <c r="G159" s="2"/>
      <c r="H159" s="2"/>
      <c r="I159" s="26">
        <f>I161+I165+I178</f>
        <v>970060</v>
      </c>
    </row>
    <row r="160" spans="1:9" ht="12.75">
      <c r="A160" s="3"/>
      <c r="B160" s="2"/>
      <c r="C160" s="2"/>
      <c r="D160" s="2"/>
      <c r="E160" s="2"/>
      <c r="F160" s="2"/>
      <c r="G160" s="2"/>
      <c r="H160" s="2"/>
      <c r="I160" s="26"/>
    </row>
    <row r="161" spans="1:9" ht="12.75">
      <c r="A161" s="3"/>
      <c r="B161" s="43" t="s">
        <v>59</v>
      </c>
      <c r="C161" s="41"/>
      <c r="D161" s="41"/>
      <c r="E161" s="2"/>
      <c r="F161" s="2"/>
      <c r="G161" s="2"/>
      <c r="H161" s="2"/>
      <c r="I161" s="26">
        <f>I163</f>
        <v>0</v>
      </c>
    </row>
    <row r="162" spans="1:9" ht="12.75">
      <c r="A162" s="3"/>
      <c r="B162" s="2" t="s">
        <v>5</v>
      </c>
      <c r="C162" s="41" t="s">
        <v>60</v>
      </c>
      <c r="D162" s="41"/>
      <c r="E162" s="41"/>
      <c r="F162" s="41"/>
      <c r="G162" s="2"/>
      <c r="H162" s="2"/>
      <c r="I162" s="26"/>
    </row>
    <row r="163" spans="1:9" ht="12.75">
      <c r="A163" s="3"/>
      <c r="B163" s="2"/>
      <c r="C163" s="41" t="s">
        <v>61</v>
      </c>
      <c r="D163" s="41"/>
      <c r="E163" s="41"/>
      <c r="F163" s="2"/>
      <c r="G163" s="2"/>
      <c r="H163" s="2"/>
      <c r="I163" s="26">
        <v>0</v>
      </c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8"/>
    </row>
    <row r="165" spans="1:9" ht="12.75">
      <c r="A165" s="2"/>
      <c r="B165" s="3" t="s">
        <v>67</v>
      </c>
      <c r="C165" s="2"/>
      <c r="D165" s="2"/>
      <c r="E165" s="2"/>
      <c r="F165" s="2"/>
      <c r="G165" s="2"/>
      <c r="H165" s="2"/>
      <c r="I165" s="26">
        <f>I166+I168</f>
        <v>966160</v>
      </c>
    </row>
    <row r="166" spans="1:9" ht="12.75">
      <c r="A166" s="2"/>
      <c r="B166" s="2" t="s">
        <v>5</v>
      </c>
      <c r="C166" s="41" t="s">
        <v>62</v>
      </c>
      <c r="D166" s="41"/>
      <c r="E166" s="41"/>
      <c r="F166" s="41"/>
      <c r="G166" s="2"/>
      <c r="H166" s="2"/>
      <c r="I166" s="28">
        <v>532800</v>
      </c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8"/>
    </row>
    <row r="168" spans="1:9" ht="12.75">
      <c r="A168" s="2"/>
      <c r="B168" s="55" t="s">
        <v>64</v>
      </c>
      <c r="C168" s="47"/>
      <c r="D168" s="47"/>
      <c r="E168" s="47"/>
      <c r="F168" s="47"/>
      <c r="G168" s="2"/>
      <c r="H168" s="2"/>
      <c r="I168" s="26">
        <f>SUM(I169:I177)</f>
        <v>433360</v>
      </c>
    </row>
    <row r="169" spans="1:9" ht="12.75">
      <c r="A169" s="2"/>
      <c r="B169" s="29" t="s">
        <v>5</v>
      </c>
      <c r="C169" s="29" t="s">
        <v>7</v>
      </c>
      <c r="D169" s="29"/>
      <c r="E169" s="29"/>
      <c r="F169" s="29"/>
      <c r="G169" s="2"/>
      <c r="H169" s="2"/>
      <c r="I169" s="28">
        <v>28500</v>
      </c>
    </row>
    <row r="170" spans="1:9" ht="12.75">
      <c r="A170" s="2"/>
      <c r="B170" s="29"/>
      <c r="C170" s="29" t="s">
        <v>73</v>
      </c>
      <c r="D170" s="29"/>
      <c r="E170" s="29"/>
      <c r="F170" s="29"/>
      <c r="G170" s="2"/>
      <c r="H170" s="2"/>
      <c r="I170" s="28">
        <v>337060</v>
      </c>
    </row>
    <row r="171" spans="1:9" ht="12.75">
      <c r="A171" s="2"/>
      <c r="B171" s="29"/>
      <c r="C171" s="22" t="s">
        <v>10</v>
      </c>
      <c r="D171" s="29"/>
      <c r="E171" s="29"/>
      <c r="F171" s="29"/>
      <c r="G171" s="2"/>
      <c r="H171" s="2"/>
      <c r="I171" s="28">
        <v>25900</v>
      </c>
    </row>
    <row r="172" spans="1:9" ht="12.75">
      <c r="A172" s="2"/>
      <c r="B172" s="29"/>
      <c r="C172" s="22" t="s">
        <v>11</v>
      </c>
      <c r="D172" s="29"/>
      <c r="E172" s="29"/>
      <c r="F172" s="29"/>
      <c r="G172" s="2"/>
      <c r="H172" s="2"/>
      <c r="I172" s="28">
        <v>6000</v>
      </c>
    </row>
    <row r="173" spans="1:9" ht="12.75">
      <c r="A173" s="2"/>
      <c r="B173" s="29"/>
      <c r="C173" s="22" t="s">
        <v>23</v>
      </c>
      <c r="D173" s="29"/>
      <c r="E173" s="29"/>
      <c r="F173" s="29"/>
      <c r="G173" s="2"/>
      <c r="H173" s="2"/>
      <c r="I173" s="28">
        <v>19000</v>
      </c>
    </row>
    <row r="174" spans="1:9" ht="12.75">
      <c r="A174" s="2"/>
      <c r="B174" s="29"/>
      <c r="C174" s="22" t="s">
        <v>58</v>
      </c>
      <c r="D174" s="29"/>
      <c r="E174" s="29"/>
      <c r="F174" s="29"/>
      <c r="G174" s="2"/>
      <c r="H174" s="2"/>
      <c r="I174" s="28">
        <v>1000</v>
      </c>
    </row>
    <row r="175" spans="1:9" ht="12.75">
      <c r="A175" s="2"/>
      <c r="B175" s="29"/>
      <c r="C175" s="22" t="s">
        <v>13</v>
      </c>
      <c r="D175" s="29"/>
      <c r="E175" s="29"/>
      <c r="F175" s="29"/>
      <c r="G175" s="2"/>
      <c r="H175" s="2"/>
      <c r="I175" s="28">
        <v>100</v>
      </c>
    </row>
    <row r="176" spans="1:9" ht="12.75">
      <c r="A176" s="2"/>
      <c r="B176" s="2"/>
      <c r="C176" s="41" t="s">
        <v>63</v>
      </c>
      <c r="D176" s="41"/>
      <c r="E176" s="41"/>
      <c r="F176" s="41"/>
      <c r="G176" s="2"/>
      <c r="H176" s="2"/>
      <c r="I176" s="28">
        <v>14300</v>
      </c>
    </row>
    <row r="177" spans="1:9" ht="12.75">
      <c r="A177" s="2"/>
      <c r="B177" s="2"/>
      <c r="C177" s="2" t="s">
        <v>25</v>
      </c>
      <c r="D177" s="2"/>
      <c r="E177" s="2"/>
      <c r="F177" s="2"/>
      <c r="G177" s="2"/>
      <c r="H177" s="2"/>
      <c r="I177" s="28">
        <v>1500</v>
      </c>
    </row>
    <row r="178" spans="1:9" ht="12.75">
      <c r="A178" s="2"/>
      <c r="B178" s="43" t="s">
        <v>65</v>
      </c>
      <c r="C178" s="43"/>
      <c r="D178" s="43"/>
      <c r="E178" s="43"/>
      <c r="F178" s="43"/>
      <c r="G178" s="2"/>
      <c r="H178" s="2"/>
      <c r="I178" s="26">
        <f>I179</f>
        <v>3900</v>
      </c>
    </row>
    <row r="179" spans="1:9" ht="12.75">
      <c r="A179" s="2"/>
      <c r="B179" s="2" t="s">
        <v>5</v>
      </c>
      <c r="C179" s="41" t="s">
        <v>69</v>
      </c>
      <c r="D179" s="41"/>
      <c r="E179" s="41"/>
      <c r="F179" s="2"/>
      <c r="G179" s="2"/>
      <c r="H179" s="2"/>
      <c r="I179" s="28">
        <v>3900</v>
      </c>
    </row>
    <row r="180" spans="1:9" ht="13.5" customHeight="1">
      <c r="A180" s="7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3" t="s">
        <v>91</v>
      </c>
      <c r="B181" s="3"/>
      <c r="C181" s="2"/>
      <c r="D181" s="2"/>
      <c r="E181" s="2"/>
      <c r="F181" s="2"/>
      <c r="G181" s="2"/>
      <c r="H181" s="2"/>
      <c r="I181" s="2"/>
    </row>
    <row r="182" spans="1:9" ht="66" customHeight="1">
      <c r="A182" s="42" t="s">
        <v>89</v>
      </c>
      <c r="B182" s="41"/>
      <c r="C182" s="41"/>
      <c r="D182" s="41"/>
      <c r="E182" s="41"/>
      <c r="F182" s="41"/>
      <c r="G182" s="41"/>
      <c r="H182" s="41"/>
      <c r="I182" s="41"/>
    </row>
    <row r="183" spans="1:9" ht="19.5" customHeight="1">
      <c r="A183" s="7"/>
      <c r="B183" s="43" t="s">
        <v>67</v>
      </c>
      <c r="C183" s="43"/>
      <c r="D183" s="43"/>
      <c r="E183" s="2"/>
      <c r="F183" s="2"/>
      <c r="G183" s="2"/>
      <c r="H183" s="2"/>
      <c r="I183" s="33">
        <f>I184+I186</f>
        <v>396400</v>
      </c>
    </row>
    <row r="184" spans="1:9" ht="12.75">
      <c r="A184" s="2"/>
      <c r="B184" s="2" t="s">
        <v>5</v>
      </c>
      <c r="C184" s="41" t="s">
        <v>62</v>
      </c>
      <c r="D184" s="41"/>
      <c r="E184" s="41"/>
      <c r="F184" s="41"/>
      <c r="G184" s="2"/>
      <c r="H184" s="2"/>
      <c r="I184" s="34">
        <v>70400</v>
      </c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34"/>
    </row>
    <row r="186" spans="1:9" ht="12.75">
      <c r="A186" s="2"/>
      <c r="B186" s="43" t="s">
        <v>64</v>
      </c>
      <c r="C186" s="50"/>
      <c r="D186" s="50"/>
      <c r="E186" s="50"/>
      <c r="F186" s="2"/>
      <c r="G186" s="2"/>
      <c r="H186" s="2"/>
      <c r="I186" s="26">
        <f>I187</f>
        <v>326000</v>
      </c>
    </row>
    <row r="187" spans="1:9" ht="12.75">
      <c r="A187" s="2"/>
      <c r="B187" s="2" t="s">
        <v>5</v>
      </c>
      <c r="C187" s="41" t="s">
        <v>40</v>
      </c>
      <c r="D187" s="41"/>
      <c r="E187" s="41"/>
      <c r="F187" s="2"/>
      <c r="G187" s="2"/>
      <c r="H187" s="2"/>
      <c r="I187" s="31">
        <v>326000</v>
      </c>
    </row>
    <row r="188" spans="1:9" ht="12.75">
      <c r="A188" s="3"/>
      <c r="B188" s="3"/>
      <c r="C188" s="3"/>
      <c r="D188" s="3"/>
      <c r="E188" s="26"/>
      <c r="F188" s="2"/>
      <c r="G188" s="2"/>
      <c r="H188" s="2"/>
      <c r="I188" s="29"/>
    </row>
    <row r="189" spans="1:9" ht="15.75" customHeight="1">
      <c r="A189" s="43" t="s">
        <v>41</v>
      </c>
      <c r="B189" s="43"/>
      <c r="C189" s="43"/>
      <c r="D189" s="43"/>
      <c r="E189" s="43"/>
      <c r="F189" s="43"/>
      <c r="G189" s="43"/>
      <c r="H189" s="43"/>
      <c r="I189" s="43"/>
    </row>
    <row r="190" spans="1:9" ht="14.2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42" customHeight="1">
      <c r="A191" s="44" t="s">
        <v>42</v>
      </c>
      <c r="B191" s="45"/>
      <c r="C191" s="45"/>
      <c r="D191" s="45"/>
      <c r="E191" s="45"/>
      <c r="F191" s="45"/>
      <c r="G191" s="45"/>
      <c r="H191" s="45"/>
      <c r="I191" s="45"/>
    </row>
    <row r="192" spans="1:9" ht="12.75">
      <c r="A192" s="2" t="s">
        <v>1</v>
      </c>
      <c r="B192" s="2"/>
      <c r="C192" s="2" t="s">
        <v>18</v>
      </c>
      <c r="D192" s="2"/>
      <c r="E192" s="2"/>
      <c r="F192" s="32">
        <v>5</v>
      </c>
      <c r="G192" s="2" t="s">
        <v>4</v>
      </c>
      <c r="H192" s="2"/>
      <c r="I192" s="2"/>
    </row>
    <row r="193" spans="1:9" ht="13.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3" t="s">
        <v>28</v>
      </c>
      <c r="B194" s="2"/>
      <c r="C194" s="2"/>
      <c r="D194" s="2"/>
      <c r="E194" s="2"/>
      <c r="F194" s="2"/>
      <c r="G194" s="2"/>
      <c r="H194" s="2"/>
      <c r="I194" s="26">
        <f>I196+I200+I223</f>
        <v>635170</v>
      </c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8"/>
    </row>
    <row r="196" spans="1:9" ht="12.75">
      <c r="A196" s="2"/>
      <c r="B196" s="43" t="s">
        <v>70</v>
      </c>
      <c r="C196" s="41"/>
      <c r="D196" s="2"/>
      <c r="E196" s="2"/>
      <c r="F196" s="2"/>
      <c r="G196" s="2"/>
      <c r="H196" s="2"/>
      <c r="I196" s="26">
        <f>I197+I198</f>
        <v>8000</v>
      </c>
    </row>
    <row r="197" spans="1:9" ht="12.75">
      <c r="A197" s="2"/>
      <c r="B197" s="2" t="s">
        <v>5</v>
      </c>
      <c r="C197" s="41" t="s">
        <v>60</v>
      </c>
      <c r="D197" s="41"/>
      <c r="E197" s="41"/>
      <c r="F197" s="41"/>
      <c r="G197" s="2"/>
      <c r="H197" s="2"/>
      <c r="I197" s="28">
        <v>0</v>
      </c>
    </row>
    <row r="198" spans="1:9" ht="12.75">
      <c r="A198" s="2"/>
      <c r="B198" s="2"/>
      <c r="C198" s="41" t="s">
        <v>104</v>
      </c>
      <c r="D198" s="41"/>
      <c r="E198" s="41"/>
      <c r="F198" s="41"/>
      <c r="G198" s="41"/>
      <c r="H198" s="41"/>
      <c r="I198" s="28">
        <v>8000</v>
      </c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8"/>
    </row>
    <row r="200" spans="1:9" ht="12.75">
      <c r="A200" s="2"/>
      <c r="B200" s="3" t="s">
        <v>67</v>
      </c>
      <c r="C200" s="2"/>
      <c r="D200" s="2"/>
      <c r="E200" s="2"/>
      <c r="F200" s="2"/>
      <c r="G200" s="2"/>
      <c r="H200" s="2"/>
      <c r="I200" s="26">
        <f>I201+I203</f>
        <v>591170</v>
      </c>
    </row>
    <row r="201" spans="1:9" ht="12.75">
      <c r="A201" s="2"/>
      <c r="B201" s="2" t="s">
        <v>5</v>
      </c>
      <c r="C201" s="41" t="s">
        <v>62</v>
      </c>
      <c r="D201" s="41"/>
      <c r="E201" s="41"/>
      <c r="F201" s="41"/>
      <c r="G201" s="2"/>
      <c r="H201" s="2"/>
      <c r="I201" s="28">
        <v>371400</v>
      </c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8"/>
    </row>
    <row r="203" spans="1:11" ht="12.75">
      <c r="A203" s="29"/>
      <c r="B203" s="55" t="s">
        <v>64</v>
      </c>
      <c r="C203" s="47"/>
      <c r="D203" s="47"/>
      <c r="E203" s="47"/>
      <c r="F203" s="47"/>
      <c r="G203" s="29"/>
      <c r="H203" s="29"/>
      <c r="I203" s="30">
        <f>I204+I206+I208+I209+I210+I211+I212+I213+I221+I205+I207</f>
        <v>219770</v>
      </c>
      <c r="J203" s="6"/>
      <c r="K203" s="1"/>
    </row>
    <row r="204" spans="1:11" ht="12.75">
      <c r="A204" s="29"/>
      <c r="B204" s="29" t="s">
        <v>5</v>
      </c>
      <c r="C204" s="29" t="s">
        <v>7</v>
      </c>
      <c r="D204" s="29"/>
      <c r="E204" s="29"/>
      <c r="F204" s="29"/>
      <c r="G204" s="29"/>
      <c r="H204" s="29"/>
      <c r="I204" s="31">
        <v>23500</v>
      </c>
      <c r="J204" s="1"/>
      <c r="K204" s="1"/>
    </row>
    <row r="205" spans="1:11" ht="12.75">
      <c r="A205" s="29"/>
      <c r="B205" s="29"/>
      <c r="C205" s="29" t="s">
        <v>79</v>
      </c>
      <c r="D205" s="29"/>
      <c r="E205" s="29"/>
      <c r="F205" s="29"/>
      <c r="G205" s="29"/>
      <c r="H205" s="29"/>
      <c r="I205" s="31">
        <v>1500</v>
      </c>
      <c r="J205" s="1"/>
      <c r="K205" s="1"/>
    </row>
    <row r="206" spans="1:11" ht="12.75">
      <c r="A206" s="29"/>
      <c r="B206" s="29"/>
      <c r="C206" s="22" t="s">
        <v>10</v>
      </c>
      <c r="D206" s="29"/>
      <c r="E206" s="29"/>
      <c r="F206" s="29"/>
      <c r="G206" s="29"/>
      <c r="H206" s="29"/>
      <c r="I206" s="31">
        <v>2500</v>
      </c>
      <c r="J206" s="1"/>
      <c r="K206" s="1"/>
    </row>
    <row r="207" spans="1:11" ht="12.75">
      <c r="A207" s="29"/>
      <c r="B207" s="29"/>
      <c r="C207" s="22" t="s">
        <v>11</v>
      </c>
      <c r="D207" s="29"/>
      <c r="E207" s="29"/>
      <c r="F207" s="29"/>
      <c r="G207" s="29"/>
      <c r="H207" s="29"/>
      <c r="I207" s="31">
        <v>1000</v>
      </c>
      <c r="J207" s="1"/>
      <c r="K207" s="1"/>
    </row>
    <row r="208" spans="1:11" ht="12.75">
      <c r="A208" s="29"/>
      <c r="B208" s="29"/>
      <c r="C208" s="22" t="s">
        <v>12</v>
      </c>
      <c r="D208" s="29"/>
      <c r="E208" s="29"/>
      <c r="F208" s="29"/>
      <c r="G208" s="29"/>
      <c r="H208" s="29"/>
      <c r="I208" s="31">
        <v>500</v>
      </c>
      <c r="J208" s="1"/>
      <c r="K208" s="1"/>
    </row>
    <row r="209" spans="1:9" ht="12.75">
      <c r="A209" s="2"/>
      <c r="B209" s="2"/>
      <c r="C209" s="22" t="s">
        <v>23</v>
      </c>
      <c r="D209" s="2"/>
      <c r="E209" s="2"/>
      <c r="F209" s="2"/>
      <c r="G209" s="2"/>
      <c r="H209" s="2"/>
      <c r="I209" s="28">
        <v>180000</v>
      </c>
    </row>
    <row r="210" spans="1:9" ht="12.75">
      <c r="A210" s="2"/>
      <c r="B210" s="2"/>
      <c r="C210" s="22" t="s">
        <v>13</v>
      </c>
      <c r="D210" s="2"/>
      <c r="E210" s="2"/>
      <c r="F210" s="2"/>
      <c r="G210" s="2"/>
      <c r="H210" s="2"/>
      <c r="I210" s="28">
        <v>700</v>
      </c>
    </row>
    <row r="211" spans="1:9" ht="12.75">
      <c r="A211" s="2"/>
      <c r="B211" s="2"/>
      <c r="C211" s="2" t="s">
        <v>25</v>
      </c>
      <c r="D211" s="2"/>
      <c r="E211" s="2"/>
      <c r="F211" s="2"/>
      <c r="G211" s="2"/>
      <c r="H211" s="2"/>
      <c r="I211" s="28">
        <v>1200</v>
      </c>
    </row>
    <row r="212" spans="1:9" ht="12.75">
      <c r="A212" s="2"/>
      <c r="B212" s="2"/>
      <c r="C212" s="2" t="s">
        <v>27</v>
      </c>
      <c r="D212" s="2"/>
      <c r="E212" s="2"/>
      <c r="F212" s="2"/>
      <c r="G212" s="2"/>
      <c r="H212" s="2"/>
      <c r="I212" s="28">
        <v>3000</v>
      </c>
    </row>
    <row r="213" spans="1:9" ht="12.75">
      <c r="A213" s="2"/>
      <c r="B213" s="2"/>
      <c r="C213" s="22" t="s">
        <v>14</v>
      </c>
      <c r="D213" s="2"/>
      <c r="E213" s="2"/>
      <c r="F213" s="2"/>
      <c r="G213" s="2"/>
      <c r="H213" s="2"/>
      <c r="I213" s="28">
        <v>400</v>
      </c>
    </row>
    <row r="214" spans="1:9" ht="41.25" customHeight="1" hidden="1">
      <c r="A214" s="45" t="s">
        <v>45</v>
      </c>
      <c r="B214" s="45"/>
      <c r="C214" s="45"/>
      <c r="D214" s="45"/>
      <c r="E214" s="45"/>
      <c r="F214" s="45"/>
      <c r="G214" s="45"/>
      <c r="H214" s="45"/>
      <c r="I214" s="45"/>
    </row>
    <row r="215" spans="1:9" ht="12.75" hidden="1">
      <c r="A215" s="35"/>
      <c r="B215" s="35"/>
      <c r="C215" s="35"/>
      <c r="D215" s="35"/>
      <c r="E215" s="35"/>
      <c r="F215" s="35"/>
      <c r="G215" s="35"/>
      <c r="H215" s="35"/>
      <c r="I215" s="36">
        <f>I216+I217+I218+I219+I220</f>
        <v>58623.2</v>
      </c>
    </row>
    <row r="216" spans="1:9" ht="12.75" hidden="1">
      <c r="A216" s="35"/>
      <c r="B216" s="35"/>
      <c r="C216" s="29" t="s">
        <v>49</v>
      </c>
      <c r="D216" s="29"/>
      <c r="E216" s="29"/>
      <c r="F216" s="29"/>
      <c r="G216" s="35"/>
      <c r="H216" s="35"/>
      <c r="I216" s="31">
        <v>2997.66</v>
      </c>
    </row>
    <row r="217" spans="1:9" ht="12.75" hidden="1">
      <c r="A217" s="35"/>
      <c r="B217" s="35"/>
      <c r="C217" s="22" t="s">
        <v>46</v>
      </c>
      <c r="D217" s="29"/>
      <c r="E217" s="29"/>
      <c r="F217" s="29"/>
      <c r="G217" s="35"/>
      <c r="H217" s="35"/>
      <c r="I217" s="31">
        <v>10190.55</v>
      </c>
    </row>
    <row r="218" spans="1:9" ht="12.75" hidden="1">
      <c r="A218" s="35"/>
      <c r="B218" s="35"/>
      <c r="C218" s="22" t="s">
        <v>50</v>
      </c>
      <c r="D218" s="29"/>
      <c r="E218" s="29"/>
      <c r="F218" s="29"/>
      <c r="G218" s="35"/>
      <c r="H218" s="35"/>
      <c r="I218" s="31">
        <v>14668.95</v>
      </c>
    </row>
    <row r="219" spans="1:9" ht="12.75" hidden="1">
      <c r="A219" s="35"/>
      <c r="B219" s="35"/>
      <c r="C219" s="22" t="s">
        <v>47</v>
      </c>
      <c r="D219" s="2"/>
      <c r="E219" s="2"/>
      <c r="F219" s="2"/>
      <c r="G219" s="35"/>
      <c r="H219" s="35"/>
      <c r="I219" s="28">
        <v>21020.04</v>
      </c>
    </row>
    <row r="220" spans="1:9" ht="12.75" hidden="1">
      <c r="A220" s="35"/>
      <c r="B220" s="35"/>
      <c r="C220" s="22" t="s">
        <v>48</v>
      </c>
      <c r="D220" s="2"/>
      <c r="E220" s="2"/>
      <c r="F220" s="2"/>
      <c r="G220" s="35"/>
      <c r="H220" s="35"/>
      <c r="I220" s="28">
        <v>9746</v>
      </c>
    </row>
    <row r="221" spans="1:9" ht="12.75">
      <c r="A221" s="35"/>
      <c r="B221" s="35"/>
      <c r="C221" s="2" t="s">
        <v>63</v>
      </c>
      <c r="D221" s="2"/>
      <c r="E221" s="2"/>
      <c r="F221" s="2"/>
      <c r="G221" s="35"/>
      <c r="H221" s="35"/>
      <c r="I221" s="28">
        <v>5470</v>
      </c>
    </row>
    <row r="222" spans="1:9" ht="12.75">
      <c r="A222" s="24"/>
      <c r="B222" s="24"/>
      <c r="C222" s="23"/>
      <c r="D222" s="23"/>
      <c r="E222" s="37"/>
      <c r="F222" s="24"/>
      <c r="G222" s="24"/>
      <c r="H222" s="24"/>
      <c r="I222" s="38"/>
    </row>
    <row r="223" spans="1:9" ht="12.75">
      <c r="A223" s="24"/>
      <c r="B223" s="48" t="s">
        <v>65</v>
      </c>
      <c r="C223" s="49"/>
      <c r="D223" s="49"/>
      <c r="E223" s="49"/>
      <c r="F223" s="49"/>
      <c r="G223" s="24"/>
      <c r="H223" s="24"/>
      <c r="I223" s="39">
        <f>I224+I225</f>
        <v>36000</v>
      </c>
    </row>
    <row r="224" spans="1:9" ht="12.75">
      <c r="A224" s="24"/>
      <c r="B224" s="24" t="s">
        <v>5</v>
      </c>
      <c r="C224" s="45" t="s">
        <v>56</v>
      </c>
      <c r="D224" s="45"/>
      <c r="E224" s="37"/>
      <c r="F224" s="24"/>
      <c r="G224" s="24"/>
      <c r="H224" s="24"/>
      <c r="I224" s="38">
        <v>35000</v>
      </c>
    </row>
    <row r="225" spans="1:9" ht="12.75">
      <c r="A225" s="24"/>
      <c r="B225" s="24"/>
      <c r="C225" s="41" t="s">
        <v>69</v>
      </c>
      <c r="D225" s="41"/>
      <c r="E225" s="41"/>
      <c r="F225" s="41"/>
      <c r="G225" s="24"/>
      <c r="H225" s="24"/>
      <c r="I225" s="38">
        <v>1000</v>
      </c>
    </row>
    <row r="226" spans="1:9" ht="12.75">
      <c r="A226" s="24"/>
      <c r="B226" s="24"/>
      <c r="C226" s="23"/>
      <c r="D226" s="23"/>
      <c r="E226" s="37"/>
      <c r="F226" s="24"/>
      <c r="G226" s="24"/>
      <c r="H226" s="24"/>
      <c r="I226" s="38"/>
    </row>
    <row r="227" spans="1:9" ht="12.75">
      <c r="A227" s="24"/>
      <c r="B227" s="24"/>
      <c r="C227" s="23"/>
      <c r="D227" s="23"/>
      <c r="E227" s="37"/>
      <c r="F227" s="24"/>
      <c r="G227" s="24"/>
      <c r="H227" s="24"/>
      <c r="I227" s="38"/>
    </row>
    <row r="228" spans="1:9" ht="12.75">
      <c r="A228" s="43" t="s">
        <v>100</v>
      </c>
      <c r="B228" s="43"/>
      <c r="C228" s="43"/>
      <c r="D228" s="43"/>
      <c r="E228" s="43"/>
      <c r="F228" s="43"/>
      <c r="G228" s="43"/>
      <c r="H228" s="43"/>
      <c r="I228" s="43"/>
    </row>
    <row r="229" spans="1:9" ht="12.75">
      <c r="A229" s="3"/>
      <c r="B229" s="2"/>
      <c r="C229" s="22"/>
      <c r="D229" s="2"/>
      <c r="E229" s="2"/>
      <c r="F229" s="2"/>
      <c r="G229" s="2"/>
      <c r="H229" s="2"/>
      <c r="I229" s="3"/>
    </row>
    <row r="230" spans="1:9" ht="12.75">
      <c r="A230" s="3"/>
      <c r="B230" s="43" t="s">
        <v>64</v>
      </c>
      <c r="C230" s="50"/>
      <c r="D230" s="50"/>
      <c r="E230" s="50"/>
      <c r="F230" s="2"/>
      <c r="G230" s="2"/>
      <c r="H230" s="2"/>
      <c r="I230" s="3"/>
    </row>
    <row r="231" spans="1:9" ht="12.75">
      <c r="A231" s="3"/>
      <c r="B231" s="2" t="s">
        <v>5</v>
      </c>
      <c r="C231" s="46" t="s">
        <v>71</v>
      </c>
      <c r="D231" s="47"/>
      <c r="E231" s="47"/>
      <c r="F231" s="47"/>
      <c r="G231" s="47"/>
      <c r="H231" s="47"/>
      <c r="I231" s="15">
        <v>126000</v>
      </c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7"/>
      <c r="C234" s="7"/>
      <c r="D234" s="7"/>
      <c r="E234" s="7"/>
      <c r="F234" s="7"/>
      <c r="G234" s="7"/>
      <c r="H234" s="2"/>
      <c r="I234" s="2"/>
    </row>
    <row r="235" spans="1:9" ht="12.75">
      <c r="A235" s="43" t="s">
        <v>17</v>
      </c>
      <c r="B235" s="43"/>
      <c r="C235" s="43"/>
      <c r="D235" s="43"/>
      <c r="E235" s="43"/>
      <c r="F235" s="43"/>
      <c r="G235" s="43"/>
      <c r="H235" s="43"/>
      <c r="I235" s="43"/>
    </row>
    <row r="236" spans="1:9" ht="9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 t="s">
        <v>1</v>
      </c>
      <c r="B237" s="2"/>
      <c r="C237" s="2" t="s">
        <v>2</v>
      </c>
      <c r="D237" s="2"/>
      <c r="E237" s="2"/>
      <c r="F237" s="32">
        <v>5</v>
      </c>
      <c r="G237" s="2" t="s">
        <v>4</v>
      </c>
      <c r="H237" s="2"/>
      <c r="I237" s="2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2"/>
      <c r="K238" s="11"/>
    </row>
    <row r="239" spans="1:9" ht="12.75">
      <c r="A239" s="3" t="s">
        <v>28</v>
      </c>
      <c r="B239" s="2"/>
      <c r="C239" s="2"/>
      <c r="D239" s="2"/>
      <c r="E239" s="2"/>
      <c r="F239" s="2"/>
      <c r="G239" s="2"/>
      <c r="H239" s="2"/>
      <c r="I239" s="26">
        <f>I245+I241</f>
        <v>305425</v>
      </c>
    </row>
    <row r="240" spans="1:9" ht="10.5" customHeight="1">
      <c r="A240" s="2"/>
      <c r="B240" s="2"/>
      <c r="C240" s="2"/>
      <c r="D240" s="2"/>
      <c r="E240" s="2"/>
      <c r="F240" s="2"/>
      <c r="G240" s="2"/>
      <c r="H240" s="2"/>
      <c r="I240" s="28"/>
    </row>
    <row r="241" spans="1:9" ht="10.5" customHeight="1">
      <c r="A241" s="2"/>
      <c r="B241" s="3" t="s">
        <v>59</v>
      </c>
      <c r="C241" s="3"/>
      <c r="D241" s="2"/>
      <c r="E241" s="2"/>
      <c r="F241" s="2"/>
      <c r="G241" s="2"/>
      <c r="H241" s="2"/>
      <c r="I241" s="26">
        <f>I243</f>
        <v>0</v>
      </c>
    </row>
    <row r="242" spans="1:9" ht="10.5" customHeight="1">
      <c r="A242" s="2"/>
      <c r="B242" s="2" t="s">
        <v>5</v>
      </c>
      <c r="C242" s="41" t="s">
        <v>60</v>
      </c>
      <c r="D242" s="41"/>
      <c r="E242" s="41"/>
      <c r="F242" s="41"/>
      <c r="G242" s="2"/>
      <c r="H242" s="2"/>
      <c r="I242" s="28"/>
    </row>
    <row r="243" spans="1:9" ht="10.5" customHeight="1">
      <c r="A243" s="2"/>
      <c r="B243" s="2"/>
      <c r="C243" s="41" t="s">
        <v>61</v>
      </c>
      <c r="D243" s="41"/>
      <c r="E243" s="41"/>
      <c r="F243" s="41"/>
      <c r="G243" s="2"/>
      <c r="H243" s="2"/>
      <c r="I243" s="28">
        <v>0</v>
      </c>
    </row>
    <row r="244" spans="1:9" ht="10.5" customHeight="1">
      <c r="A244" s="2"/>
      <c r="B244" s="2"/>
      <c r="C244" s="2"/>
      <c r="D244" s="2"/>
      <c r="E244" s="2"/>
      <c r="F244" s="2"/>
      <c r="G244" s="2"/>
      <c r="H244" s="2"/>
      <c r="I244" s="28"/>
    </row>
    <row r="245" spans="1:9" ht="12.75">
      <c r="A245" s="2"/>
      <c r="B245" s="3" t="s">
        <v>67</v>
      </c>
      <c r="C245" s="2"/>
      <c r="D245" s="2"/>
      <c r="E245" s="2"/>
      <c r="F245" s="2"/>
      <c r="G245" s="2"/>
      <c r="H245" s="2"/>
      <c r="I245" s="26">
        <f>I246+I249+I266</f>
        <v>305425</v>
      </c>
    </row>
    <row r="246" spans="1:9" ht="12.75">
      <c r="A246" s="2"/>
      <c r="B246" s="2" t="s">
        <v>5</v>
      </c>
      <c r="C246" s="46" t="s">
        <v>62</v>
      </c>
      <c r="D246" s="47"/>
      <c r="E246" s="47"/>
      <c r="F246" s="47"/>
      <c r="G246" s="47"/>
      <c r="H246" s="2"/>
      <c r="I246" s="28">
        <v>245000</v>
      </c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8"/>
      <c r="J247" s="11"/>
    </row>
    <row r="248" spans="1:9" ht="10.5" customHeight="1" hidden="1">
      <c r="A248" s="2"/>
      <c r="B248" s="2"/>
      <c r="C248" s="2"/>
      <c r="D248" s="2"/>
      <c r="E248" s="2"/>
      <c r="F248" s="2"/>
      <c r="G248" s="2"/>
      <c r="H248" s="2"/>
      <c r="I248" s="28"/>
    </row>
    <row r="249" spans="1:11" ht="12.75">
      <c r="A249" s="29"/>
      <c r="B249" s="55" t="s">
        <v>64</v>
      </c>
      <c r="C249" s="47"/>
      <c r="D249" s="47"/>
      <c r="E249" s="47"/>
      <c r="F249" s="47"/>
      <c r="G249" s="29"/>
      <c r="H249" s="29"/>
      <c r="I249" s="30">
        <f>SUM(I250:I264)</f>
        <v>43740</v>
      </c>
      <c r="J249" s="6"/>
      <c r="K249" s="1"/>
    </row>
    <row r="250" spans="1:11" ht="12.75">
      <c r="A250" s="29"/>
      <c r="B250" s="29" t="s">
        <v>5</v>
      </c>
      <c r="C250" s="29" t="s">
        <v>7</v>
      </c>
      <c r="D250" s="29"/>
      <c r="E250" s="29"/>
      <c r="F250" s="29"/>
      <c r="G250" s="29"/>
      <c r="H250" s="29"/>
      <c r="I250" s="31">
        <v>11000</v>
      </c>
      <c r="J250" s="6"/>
      <c r="K250" s="1"/>
    </row>
    <row r="251" spans="1:11" ht="12.75">
      <c r="A251" s="29"/>
      <c r="B251" s="29"/>
      <c r="C251" s="22" t="s">
        <v>14</v>
      </c>
      <c r="D251" s="29"/>
      <c r="E251" s="29"/>
      <c r="F251" s="29"/>
      <c r="G251" s="29"/>
      <c r="H251" s="29"/>
      <c r="I251" s="31">
        <v>100</v>
      </c>
      <c r="J251" s="6"/>
      <c r="K251" s="1"/>
    </row>
    <row r="252" spans="1:11" ht="12.75">
      <c r="A252" s="29"/>
      <c r="B252" s="2"/>
      <c r="C252" s="29" t="s">
        <v>55</v>
      </c>
      <c r="D252" s="29"/>
      <c r="E252" s="29"/>
      <c r="F252" s="29"/>
      <c r="G252" s="29"/>
      <c r="H252" s="29"/>
      <c r="I252" s="31">
        <v>4000</v>
      </c>
      <c r="J252" s="1"/>
      <c r="K252" s="1"/>
    </row>
    <row r="253" spans="1:11" ht="12.75" hidden="1">
      <c r="A253" s="29"/>
      <c r="B253" s="29"/>
      <c r="C253" s="22" t="s">
        <v>12</v>
      </c>
      <c r="D253" s="29"/>
      <c r="E253" s="29"/>
      <c r="F253" s="29"/>
      <c r="G253" s="29"/>
      <c r="H253" s="29"/>
      <c r="I253" s="31">
        <v>0</v>
      </c>
      <c r="J253" s="1"/>
      <c r="K253" s="1"/>
    </row>
    <row r="254" spans="1:11" ht="12.75" hidden="1">
      <c r="A254" s="29"/>
      <c r="B254" s="29"/>
      <c r="C254" s="22" t="s">
        <v>25</v>
      </c>
      <c r="D254" s="29"/>
      <c r="E254" s="29"/>
      <c r="F254" s="29"/>
      <c r="G254" s="29"/>
      <c r="H254" s="29"/>
      <c r="I254" s="31">
        <v>0</v>
      </c>
      <c r="J254" s="1"/>
      <c r="K254" s="1"/>
    </row>
    <row r="255" spans="1:9" ht="12.75" hidden="1">
      <c r="A255" s="2"/>
      <c r="B255" s="2"/>
      <c r="C255" s="22" t="s">
        <v>23</v>
      </c>
      <c r="D255" s="2"/>
      <c r="E255" s="2"/>
      <c r="F255" s="2"/>
      <c r="G255" s="2"/>
      <c r="H255" s="2"/>
      <c r="I255" s="28">
        <v>0</v>
      </c>
    </row>
    <row r="256" spans="1:9" ht="12.75">
      <c r="A256" s="2"/>
      <c r="B256" s="2"/>
      <c r="C256" s="22" t="s">
        <v>23</v>
      </c>
      <c r="D256" s="2"/>
      <c r="E256" s="2"/>
      <c r="F256" s="2"/>
      <c r="G256" s="2"/>
      <c r="H256" s="2"/>
      <c r="I256" s="28">
        <v>3000</v>
      </c>
    </row>
    <row r="257" spans="1:9" ht="12.75">
      <c r="A257" s="2"/>
      <c r="B257" s="2"/>
      <c r="C257" s="22" t="s">
        <v>84</v>
      </c>
      <c r="D257" s="2"/>
      <c r="E257" s="2"/>
      <c r="F257" s="2"/>
      <c r="G257" s="2"/>
      <c r="H257" s="2"/>
      <c r="I257" s="28">
        <v>1000</v>
      </c>
    </row>
    <row r="258" spans="1:9" ht="12.75">
      <c r="A258" s="2"/>
      <c r="B258" s="2"/>
      <c r="C258" s="22" t="s">
        <v>12</v>
      </c>
      <c r="D258" s="29"/>
      <c r="E258" s="2"/>
      <c r="F258" s="2"/>
      <c r="G258" s="2"/>
      <c r="H258" s="2"/>
      <c r="I258" s="28">
        <v>350</v>
      </c>
    </row>
    <row r="259" spans="1:9" ht="12.75">
      <c r="A259" s="2"/>
      <c r="B259" s="2"/>
      <c r="C259" s="2" t="s">
        <v>24</v>
      </c>
      <c r="D259" s="2"/>
      <c r="E259" s="2"/>
      <c r="F259" s="2"/>
      <c r="G259" s="2"/>
      <c r="H259" s="2"/>
      <c r="I259" s="28">
        <v>200</v>
      </c>
    </row>
    <row r="260" spans="1:9" ht="12.75">
      <c r="A260" s="2"/>
      <c r="B260" s="2"/>
      <c r="C260" s="22" t="s">
        <v>13</v>
      </c>
      <c r="D260" s="2"/>
      <c r="E260" s="2"/>
      <c r="F260" s="2"/>
      <c r="G260" s="2"/>
      <c r="H260" s="2"/>
      <c r="I260" s="28">
        <v>450</v>
      </c>
    </row>
    <row r="261" spans="1:9" ht="12.75">
      <c r="A261" s="2"/>
      <c r="B261" s="2"/>
      <c r="C261" s="22" t="s">
        <v>10</v>
      </c>
      <c r="D261" s="2"/>
      <c r="E261" s="2"/>
      <c r="F261" s="2"/>
      <c r="G261" s="2"/>
      <c r="H261" s="2"/>
      <c r="I261" s="28">
        <v>11500</v>
      </c>
    </row>
    <row r="262" spans="1:9" ht="12.75">
      <c r="A262" s="2"/>
      <c r="B262" s="2"/>
      <c r="C262" s="22" t="s">
        <v>25</v>
      </c>
      <c r="D262" s="2"/>
      <c r="E262" s="2"/>
      <c r="F262" s="2"/>
      <c r="G262" s="2"/>
      <c r="H262" s="2"/>
      <c r="I262" s="28">
        <v>800</v>
      </c>
    </row>
    <row r="263" spans="1:9" ht="12.75">
      <c r="A263" s="2"/>
      <c r="B263" s="2"/>
      <c r="C263" s="2" t="s">
        <v>27</v>
      </c>
      <c r="D263" s="2"/>
      <c r="E263" s="2"/>
      <c r="F263" s="2"/>
      <c r="G263" s="2"/>
      <c r="H263" s="2"/>
      <c r="I263" s="28">
        <v>0</v>
      </c>
    </row>
    <row r="264" spans="1:9" ht="12.75">
      <c r="A264" s="2"/>
      <c r="B264" s="2"/>
      <c r="C264" s="22" t="s">
        <v>63</v>
      </c>
      <c r="D264" s="2"/>
      <c r="E264" s="2"/>
      <c r="F264" s="2"/>
      <c r="G264" s="2"/>
      <c r="H264" s="2"/>
      <c r="I264" s="28">
        <v>11340</v>
      </c>
    </row>
    <row r="265" spans="1:9" ht="12.75">
      <c r="A265" s="2"/>
      <c r="B265" s="2"/>
      <c r="C265" s="22"/>
      <c r="D265" s="2"/>
      <c r="E265" s="2"/>
      <c r="F265" s="2"/>
      <c r="G265" s="2"/>
      <c r="H265" s="2"/>
      <c r="I265" s="28"/>
    </row>
    <row r="266" spans="1:9" ht="12.75">
      <c r="A266" s="2"/>
      <c r="B266" s="48" t="s">
        <v>65</v>
      </c>
      <c r="C266" s="49"/>
      <c r="D266" s="49"/>
      <c r="E266" s="49"/>
      <c r="F266" s="49"/>
      <c r="G266" s="2"/>
      <c r="H266" s="2"/>
      <c r="I266" s="26">
        <f>I267+I268</f>
        <v>16685</v>
      </c>
    </row>
    <row r="267" spans="1:9" ht="12.75">
      <c r="A267" s="2"/>
      <c r="B267" s="2" t="s">
        <v>5</v>
      </c>
      <c r="C267" s="46" t="s">
        <v>72</v>
      </c>
      <c r="D267" s="47"/>
      <c r="E267" s="47"/>
      <c r="F267" s="2"/>
      <c r="G267" s="2"/>
      <c r="H267" s="2"/>
      <c r="I267" s="28">
        <v>16685</v>
      </c>
    </row>
    <row r="268" spans="1:9" ht="12.75">
      <c r="A268" s="2"/>
      <c r="B268" s="2"/>
      <c r="C268" s="53" t="s">
        <v>85</v>
      </c>
      <c r="D268" s="54"/>
      <c r="E268" s="54"/>
      <c r="F268" s="2"/>
      <c r="G268" s="2"/>
      <c r="H268" s="2"/>
      <c r="I268" s="28">
        <v>0</v>
      </c>
    </row>
    <row r="269" spans="1:9" ht="12.75">
      <c r="A269" s="2"/>
      <c r="B269" s="2"/>
      <c r="C269" s="2"/>
      <c r="D269" s="2"/>
      <c r="E269" s="2"/>
      <c r="F269" s="32"/>
      <c r="G269" s="2"/>
      <c r="H269" s="2"/>
      <c r="I269" s="2"/>
    </row>
    <row r="270" spans="1:11" ht="13.5" customHeight="1">
      <c r="A270" s="43" t="s">
        <v>99</v>
      </c>
      <c r="B270" s="43"/>
      <c r="C270" s="43"/>
      <c r="D270" s="43"/>
      <c r="E270" s="43"/>
      <c r="F270" s="2"/>
      <c r="G270" s="2"/>
      <c r="H270" s="2"/>
      <c r="I270" s="26">
        <v>17058793</v>
      </c>
      <c r="K270" s="11"/>
    </row>
    <row r="271" spans="1:9" ht="15.75" customHeight="1">
      <c r="A271" s="45"/>
      <c r="B271" s="45"/>
      <c r="C271" s="45"/>
      <c r="D271" s="45"/>
      <c r="E271" s="45"/>
      <c r="F271" s="45"/>
      <c r="G271" s="45"/>
      <c r="H271" s="45"/>
      <c r="I271" s="45"/>
    </row>
    <row r="272" spans="1:9" ht="13.5" customHeight="1" hidden="1">
      <c r="A272" s="40" t="s">
        <v>32</v>
      </c>
      <c r="B272" s="57" t="s">
        <v>31</v>
      </c>
      <c r="C272" s="57"/>
      <c r="D272" s="57"/>
      <c r="E272" s="57"/>
      <c r="F272" s="57"/>
      <c r="G272" s="57" t="s">
        <v>33</v>
      </c>
      <c r="H272" s="52"/>
      <c r="I272" s="2"/>
    </row>
    <row r="273" spans="1:9" ht="13.5" customHeight="1" hidden="1">
      <c r="A273" s="40">
        <v>5</v>
      </c>
      <c r="B273" s="58" t="s">
        <v>44</v>
      </c>
      <c r="C273" s="58"/>
      <c r="D273" s="58"/>
      <c r="E273" s="58"/>
      <c r="F273" s="58"/>
      <c r="G273" s="51">
        <v>58623.2</v>
      </c>
      <c r="H273" s="52"/>
      <c r="I273" s="2"/>
    </row>
    <row r="274" spans="1:9" ht="14.25" customHeight="1" hidden="1">
      <c r="A274" s="59" t="s">
        <v>16</v>
      </c>
      <c r="B274" s="59"/>
      <c r="C274" s="59"/>
      <c r="D274" s="59"/>
      <c r="E274" s="59"/>
      <c r="F274" s="59"/>
      <c r="G274" s="56">
        <f>SUM(G273:H273)</f>
        <v>58623.2</v>
      </c>
      <c r="H274" s="52"/>
      <c r="I274" s="2"/>
    </row>
    <row r="275" spans="1:6" ht="12.75">
      <c r="A275" s="8"/>
      <c r="B275" s="8"/>
      <c r="C275" s="8"/>
      <c r="D275" s="8"/>
      <c r="E275" s="8"/>
      <c r="F275" s="8"/>
    </row>
    <row r="277" ht="12.75">
      <c r="I277" s="5"/>
    </row>
  </sheetData>
  <sheetProtection/>
  <mergeCells count="88">
    <mergeCell ref="E1:I1"/>
    <mergeCell ref="E2:I2"/>
    <mergeCell ref="C4:I4"/>
    <mergeCell ref="C162:F162"/>
    <mergeCell ref="B138:F138"/>
    <mergeCell ref="C132:E132"/>
    <mergeCell ref="A157:I157"/>
    <mergeCell ref="G5:I5"/>
    <mergeCell ref="B66:F66"/>
    <mergeCell ref="B79:E79"/>
    <mergeCell ref="B178:F178"/>
    <mergeCell ref="F6:I6"/>
    <mergeCell ref="A155:I155"/>
    <mergeCell ref="B20:C20"/>
    <mergeCell ref="B27:H27"/>
    <mergeCell ref="C21:G21"/>
    <mergeCell ref="C25:G25"/>
    <mergeCell ref="B130:D130"/>
    <mergeCell ref="C131:F131"/>
    <mergeCell ref="A7:I7"/>
    <mergeCell ref="A9:I9"/>
    <mergeCell ref="B45:E45"/>
    <mergeCell ref="C46:F46"/>
    <mergeCell ref="A13:I13"/>
    <mergeCell ref="C176:F176"/>
    <mergeCell ref="B57:C57"/>
    <mergeCell ref="C80:F80"/>
    <mergeCell ref="A85:I85"/>
    <mergeCell ref="B28:G28"/>
    <mergeCell ref="A121:I121"/>
    <mergeCell ref="B116:E116"/>
    <mergeCell ref="F8:I8"/>
    <mergeCell ref="A271:I271"/>
    <mergeCell ref="A51:I51"/>
    <mergeCell ref="A49:I49"/>
    <mergeCell ref="C231:H231"/>
    <mergeCell ref="C22:E22"/>
    <mergeCell ref="C58:F58"/>
    <mergeCell ref="B249:F249"/>
    <mergeCell ref="B100:G100"/>
    <mergeCell ref="C184:F184"/>
    <mergeCell ref="A123:I123"/>
    <mergeCell ref="C93:F93"/>
    <mergeCell ref="C94:F94"/>
    <mergeCell ref="A83:I83"/>
    <mergeCell ref="C63:F63"/>
    <mergeCell ref="B161:D161"/>
    <mergeCell ref="B153:F153"/>
    <mergeCell ref="C97:G97"/>
    <mergeCell ref="C114:E114"/>
    <mergeCell ref="G274:H274"/>
    <mergeCell ref="G272:H272"/>
    <mergeCell ref="B273:F273"/>
    <mergeCell ref="B266:F266"/>
    <mergeCell ref="C267:E267"/>
    <mergeCell ref="A270:E270"/>
    <mergeCell ref="A274:F274"/>
    <mergeCell ref="B272:F272"/>
    <mergeCell ref="C117:E117"/>
    <mergeCell ref="C136:F136"/>
    <mergeCell ref="C163:E163"/>
    <mergeCell ref="G273:H273"/>
    <mergeCell ref="C268:E268"/>
    <mergeCell ref="A235:I235"/>
    <mergeCell ref="A214:I214"/>
    <mergeCell ref="B203:F203"/>
    <mergeCell ref="C197:F197"/>
    <mergeCell ref="B168:F168"/>
    <mergeCell ref="B183:D183"/>
    <mergeCell ref="C166:F166"/>
    <mergeCell ref="C242:F242"/>
    <mergeCell ref="C243:F243"/>
    <mergeCell ref="C246:G246"/>
    <mergeCell ref="C224:D224"/>
    <mergeCell ref="B223:F223"/>
    <mergeCell ref="B230:E230"/>
    <mergeCell ref="A228:I228"/>
    <mergeCell ref="B186:E186"/>
    <mergeCell ref="C59:H59"/>
    <mergeCell ref="C198:H198"/>
    <mergeCell ref="C225:F225"/>
    <mergeCell ref="C187:E187"/>
    <mergeCell ref="C179:E179"/>
    <mergeCell ref="A182:I182"/>
    <mergeCell ref="A189:I189"/>
    <mergeCell ref="C201:F201"/>
    <mergeCell ref="B196:C196"/>
    <mergeCell ref="A191:I191"/>
  </mergeCells>
  <printOptions horizontalCentered="1"/>
  <pageMargins left="0.5905511811023623" right="0.5905511811023623" top="0.5905511811023623" bottom="0.5905511811023623" header="0.5118110236220472" footer="0.5118110236220472"/>
  <pageSetup fitToHeight="4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60" zoomScaleNormal="120" zoomScalePageLayoutView="0" workbookViewId="0" topLeftCell="A1">
      <selection activeCell="C54" sqref="C54"/>
    </sheetView>
  </sheetViews>
  <sheetFormatPr defaultColWidth="9.140625" defaultRowHeight="12.75"/>
  <cols>
    <col min="1" max="4" width="9.00390625" style="4" customWidth="1"/>
    <col min="5" max="5" width="11.8515625" style="4" bestFit="1" customWidth="1"/>
    <col min="6" max="6" width="9.00390625" style="4" customWidth="1"/>
    <col min="7" max="7" width="4.57421875" style="4" customWidth="1"/>
    <col min="8" max="8" width="13.421875" style="4" customWidth="1"/>
    <col min="9" max="9" width="13.140625" style="4" bestFit="1" customWidth="1"/>
    <col min="10" max="10" width="20.57421875" style="0" customWidth="1"/>
    <col min="11" max="11" width="16.421875" style="0" customWidth="1"/>
  </cols>
  <sheetData>
    <row r="1" spans="7:8" ht="12.75">
      <c r="G1" s="41" t="s">
        <v>87</v>
      </c>
      <c r="H1" s="41"/>
    </row>
    <row r="2" spans="7:9" ht="12.75">
      <c r="G2" s="41" t="s">
        <v>81</v>
      </c>
      <c r="H2" s="41"/>
      <c r="I2" s="64"/>
    </row>
    <row r="3" spans="7:10" ht="12.75">
      <c r="G3" s="41" t="s">
        <v>83</v>
      </c>
      <c r="H3" s="64"/>
      <c r="I3" s="64"/>
      <c r="J3" s="64"/>
    </row>
    <row r="4" spans="6:9" ht="12.75">
      <c r="F4" s="41" t="s">
        <v>88</v>
      </c>
      <c r="G4" s="41"/>
      <c r="H4" s="41"/>
      <c r="I4" s="41"/>
    </row>
    <row r="5" spans="6:9" ht="8.25" customHeight="1">
      <c r="F5" s="2"/>
      <c r="G5" s="2"/>
      <c r="H5" s="2"/>
      <c r="I5" s="2"/>
    </row>
    <row r="6" spans="1:9" ht="15.75">
      <c r="A6" s="82" t="s">
        <v>86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5.75">
      <c r="A9" s="12" t="s">
        <v>34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43" t="s">
        <v>0</v>
      </c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9" t="s">
        <v>29</v>
      </c>
      <c r="B12" s="81" t="s">
        <v>35</v>
      </c>
      <c r="C12" s="81"/>
      <c r="D12" s="81"/>
      <c r="E12" s="81"/>
      <c r="F12" s="81"/>
      <c r="G12" s="81" t="s">
        <v>36</v>
      </c>
      <c r="H12" s="81"/>
      <c r="I12" s="2"/>
    </row>
    <row r="13" spans="1:9" ht="12.75">
      <c r="A13" s="9">
        <v>1</v>
      </c>
      <c r="B13" s="79" t="s">
        <v>74</v>
      </c>
      <c r="C13" s="79"/>
      <c r="D13" s="79"/>
      <c r="E13" s="79"/>
      <c r="F13" s="79"/>
      <c r="G13" s="80">
        <v>9798.16</v>
      </c>
      <c r="H13" s="80"/>
      <c r="I13" s="2"/>
    </row>
    <row r="14" spans="1:9" ht="12.75">
      <c r="A14" s="9">
        <v>2</v>
      </c>
      <c r="B14" s="79" t="s">
        <v>43</v>
      </c>
      <c r="C14" s="79"/>
      <c r="D14" s="79"/>
      <c r="E14" s="79"/>
      <c r="F14" s="79"/>
      <c r="G14" s="80">
        <v>0</v>
      </c>
      <c r="H14" s="80"/>
      <c r="I14" s="2"/>
    </row>
    <row r="15" spans="1:9" ht="12.75">
      <c r="A15" s="9">
        <v>3</v>
      </c>
      <c r="B15" s="79" t="s">
        <v>39</v>
      </c>
      <c r="C15" s="79"/>
      <c r="D15" s="79"/>
      <c r="E15" s="79"/>
      <c r="F15" s="79"/>
      <c r="G15" s="80">
        <v>1267</v>
      </c>
      <c r="H15" s="80"/>
      <c r="I15" s="2"/>
    </row>
    <row r="16" spans="1:9" ht="12.75">
      <c r="A16" s="9"/>
      <c r="B16" s="73" t="s">
        <v>37</v>
      </c>
      <c r="C16" s="73"/>
      <c r="D16" s="73"/>
      <c r="E16" s="73"/>
      <c r="F16" s="73"/>
      <c r="G16" s="74">
        <f>SUM(G13:H15)</f>
        <v>11065.16</v>
      </c>
      <c r="H16" s="74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43" t="s">
        <v>21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9" t="s">
        <v>29</v>
      </c>
      <c r="B19" s="81" t="s">
        <v>35</v>
      </c>
      <c r="C19" s="81"/>
      <c r="D19" s="81"/>
      <c r="E19" s="81"/>
      <c r="F19" s="81"/>
      <c r="G19" s="81" t="s">
        <v>36</v>
      </c>
      <c r="H19" s="81"/>
      <c r="I19" s="2"/>
    </row>
    <row r="20" spans="1:9" ht="12.75">
      <c r="A20" s="9">
        <v>1</v>
      </c>
      <c r="B20" s="65" t="s">
        <v>80</v>
      </c>
      <c r="C20" s="66"/>
      <c r="D20" s="66"/>
      <c r="E20" s="66"/>
      <c r="F20" s="67"/>
      <c r="G20" s="75">
        <v>14510.5</v>
      </c>
      <c r="H20" s="76"/>
      <c r="I20" s="2"/>
    </row>
    <row r="21" spans="1:9" ht="12.75">
      <c r="A21" s="17">
        <v>2</v>
      </c>
      <c r="B21" s="65" t="s">
        <v>43</v>
      </c>
      <c r="C21" s="66"/>
      <c r="D21" s="66"/>
      <c r="E21" s="66"/>
      <c r="F21" s="67"/>
      <c r="G21" s="16"/>
      <c r="H21" s="18">
        <v>0</v>
      </c>
      <c r="I21" s="2"/>
    </row>
    <row r="22" spans="1:9" ht="12.75">
      <c r="A22" s="9">
        <v>3</v>
      </c>
      <c r="B22" s="77" t="s">
        <v>39</v>
      </c>
      <c r="C22" s="77"/>
      <c r="D22" s="77"/>
      <c r="E22" s="77"/>
      <c r="F22" s="77"/>
      <c r="G22" s="78">
        <v>166</v>
      </c>
      <c r="H22" s="78"/>
      <c r="I22" s="2"/>
    </row>
    <row r="23" spans="1:9" ht="12.75">
      <c r="A23" s="9"/>
      <c r="B23" s="73" t="s">
        <v>37</v>
      </c>
      <c r="C23" s="73"/>
      <c r="D23" s="73"/>
      <c r="E23" s="73"/>
      <c r="F23" s="73"/>
      <c r="G23" s="74">
        <f>SUM(G20:H22)</f>
        <v>14676.5</v>
      </c>
      <c r="H23" s="74"/>
      <c r="I23" s="2"/>
    </row>
    <row r="24" spans="1:9" ht="12.75">
      <c r="A24" s="10"/>
      <c r="B24" s="19"/>
      <c r="C24" s="19"/>
      <c r="D24" s="19"/>
      <c r="E24" s="19"/>
      <c r="F24" s="19"/>
      <c r="G24" s="20"/>
      <c r="H24" s="20"/>
      <c r="I24" s="2"/>
    </row>
    <row r="25" spans="1:9" ht="12.75">
      <c r="A25" s="43" t="s">
        <v>75</v>
      </c>
      <c r="B25" s="43"/>
      <c r="C25" s="43"/>
      <c r="D25" s="43"/>
      <c r="E25" s="43"/>
      <c r="F25" s="43"/>
      <c r="G25" s="43"/>
      <c r="H25" s="43"/>
      <c r="I25" s="43"/>
    </row>
    <row r="26" spans="1:9" ht="12.75">
      <c r="A26" s="9" t="s">
        <v>29</v>
      </c>
      <c r="B26" s="81" t="s">
        <v>35</v>
      </c>
      <c r="C26" s="81"/>
      <c r="D26" s="81"/>
      <c r="E26" s="81"/>
      <c r="F26" s="81"/>
      <c r="G26" s="81" t="s">
        <v>36</v>
      </c>
      <c r="H26" s="81"/>
      <c r="I26" s="3"/>
    </row>
    <row r="27" spans="1:9" ht="12.75">
      <c r="A27" s="9">
        <v>1</v>
      </c>
      <c r="B27" s="65" t="s">
        <v>76</v>
      </c>
      <c r="C27" s="66"/>
      <c r="D27" s="66"/>
      <c r="E27" s="66"/>
      <c r="F27" s="67"/>
      <c r="G27" s="84">
        <v>170464.62</v>
      </c>
      <c r="H27" s="84"/>
      <c r="I27" s="2"/>
    </row>
    <row r="28" spans="1:9" ht="12.75">
      <c r="A28" s="17"/>
      <c r="B28" s="83" t="s">
        <v>37</v>
      </c>
      <c r="C28" s="79"/>
      <c r="D28" s="79"/>
      <c r="E28" s="79"/>
      <c r="F28" s="65"/>
      <c r="G28" s="16"/>
      <c r="H28" s="21">
        <f>SUM(G27,H27)</f>
        <v>170464.62</v>
      </c>
      <c r="I28" s="2"/>
    </row>
    <row r="29" spans="1:9" ht="12.75">
      <c r="A29" s="10"/>
      <c r="B29" s="13"/>
      <c r="C29" s="13"/>
      <c r="D29" s="13"/>
      <c r="E29" s="13"/>
      <c r="F29" s="13"/>
      <c r="G29" s="14"/>
      <c r="H29" s="14"/>
      <c r="I29" s="2"/>
    </row>
    <row r="30" spans="1:9" ht="12.75">
      <c r="A30" s="43" t="s">
        <v>57</v>
      </c>
      <c r="B30" s="43"/>
      <c r="C30" s="43"/>
      <c r="D30" s="43"/>
      <c r="E30" s="43"/>
      <c r="F30" s="43"/>
      <c r="G30" s="43"/>
      <c r="H30" s="43"/>
      <c r="I30" s="43"/>
    </row>
    <row r="31" spans="1:9" ht="12.75">
      <c r="A31" s="9" t="s">
        <v>29</v>
      </c>
      <c r="B31" s="81" t="s">
        <v>35</v>
      </c>
      <c r="C31" s="81"/>
      <c r="D31" s="81"/>
      <c r="E31" s="81"/>
      <c r="F31" s="81"/>
      <c r="G31" s="81" t="s">
        <v>36</v>
      </c>
      <c r="H31" s="81"/>
      <c r="I31" s="2"/>
    </row>
    <row r="32" spans="1:9" ht="12.75">
      <c r="A32" s="9">
        <v>1</v>
      </c>
      <c r="B32" s="77" t="s">
        <v>39</v>
      </c>
      <c r="C32" s="77"/>
      <c r="D32" s="77"/>
      <c r="E32" s="77"/>
      <c r="F32" s="77"/>
      <c r="G32" s="78">
        <v>40</v>
      </c>
      <c r="H32" s="78"/>
      <c r="I32" s="2"/>
    </row>
    <row r="33" spans="1:9" ht="12.75">
      <c r="A33" s="9"/>
      <c r="B33" s="65" t="s">
        <v>43</v>
      </c>
      <c r="C33" s="66"/>
      <c r="D33" s="66"/>
      <c r="E33" s="66"/>
      <c r="F33" s="67"/>
      <c r="G33" s="68">
        <v>0</v>
      </c>
      <c r="H33" s="69"/>
      <c r="I33" s="2"/>
    </row>
    <row r="34" spans="1:9" ht="12.75">
      <c r="A34" s="9"/>
      <c r="B34" s="73" t="s">
        <v>37</v>
      </c>
      <c r="C34" s="73"/>
      <c r="D34" s="73"/>
      <c r="E34" s="73"/>
      <c r="F34" s="73"/>
      <c r="G34" s="74">
        <f>SUM(G32:H33)</f>
        <v>40</v>
      </c>
      <c r="H34" s="74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10" ht="14.25">
      <c r="A36" s="70" t="s">
        <v>38</v>
      </c>
      <c r="B36" s="70"/>
      <c r="C36" s="70"/>
      <c r="D36" s="70"/>
      <c r="E36" s="71">
        <f>G16+G23+G34+H28</f>
        <v>196246.28</v>
      </c>
      <c r="F36" s="72"/>
      <c r="J36" s="11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12"/>
      <c r="B38" s="2"/>
      <c r="C38" s="2"/>
      <c r="D38" s="2"/>
      <c r="E38" s="2"/>
      <c r="F38" s="2"/>
      <c r="G38" s="2"/>
      <c r="H38" s="2"/>
      <c r="I38" s="2"/>
    </row>
  </sheetData>
  <sheetProtection/>
  <mergeCells count="45">
    <mergeCell ref="B21:F21"/>
    <mergeCell ref="A30:I30"/>
    <mergeCell ref="G23:H23"/>
    <mergeCell ref="B28:F28"/>
    <mergeCell ref="A25:I25"/>
    <mergeCell ref="B26:F26"/>
    <mergeCell ref="G26:H26"/>
    <mergeCell ref="B27:F27"/>
    <mergeCell ref="G27:H27"/>
    <mergeCell ref="F4:I4"/>
    <mergeCell ref="G1:H1"/>
    <mergeCell ref="G2:I2"/>
    <mergeCell ref="G3:J3"/>
    <mergeCell ref="A7:I7"/>
    <mergeCell ref="B32:F32"/>
    <mergeCell ref="G32:H32"/>
    <mergeCell ref="B31:F31"/>
    <mergeCell ref="G31:H31"/>
    <mergeCell ref="B23:F23"/>
    <mergeCell ref="G19:H19"/>
    <mergeCell ref="G15:H15"/>
    <mergeCell ref="B15:F15"/>
    <mergeCell ref="B16:F16"/>
    <mergeCell ref="A11:I11"/>
    <mergeCell ref="A6:I6"/>
    <mergeCell ref="G12:H12"/>
    <mergeCell ref="B12:F12"/>
    <mergeCell ref="G13:H13"/>
    <mergeCell ref="A18:I18"/>
    <mergeCell ref="G20:H20"/>
    <mergeCell ref="B22:F22"/>
    <mergeCell ref="G22:H22"/>
    <mergeCell ref="B13:F13"/>
    <mergeCell ref="B14:F14"/>
    <mergeCell ref="A8:I8"/>
    <mergeCell ref="G16:H16"/>
    <mergeCell ref="B20:F20"/>
    <mergeCell ref="G14:H14"/>
    <mergeCell ref="B19:F19"/>
    <mergeCell ref="B33:F33"/>
    <mergeCell ref="G33:H33"/>
    <mergeCell ref="A36:D36"/>
    <mergeCell ref="E36:F36"/>
    <mergeCell ref="B34:F34"/>
    <mergeCell ref="G34:H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Oświata Kłomnice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Oświata</dc:creator>
  <cp:keywords/>
  <dc:description/>
  <cp:lastModifiedBy>Halina Paruzel Tkacz</cp:lastModifiedBy>
  <cp:lastPrinted>2014-11-13T08:34:06Z</cp:lastPrinted>
  <dcterms:created xsi:type="dcterms:W3CDTF">2006-11-13T12:42:54Z</dcterms:created>
  <dcterms:modified xsi:type="dcterms:W3CDTF">2014-11-13T14:09:02Z</dcterms:modified>
  <cp:category/>
  <cp:version/>
  <cp:contentType/>
  <cp:contentStatus/>
</cp:coreProperties>
</file>