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l_1" sheetId="1" r:id="rId1"/>
  </sheets>
  <definedNames>
    <definedName name="_xlnm.Print_Area" localSheetId="0">'zal_1'!$A$1:$F$249</definedName>
  </definedNames>
  <calcPr fullCalcOnLoad="1"/>
</workbook>
</file>

<file path=xl/sharedStrings.xml><?xml version="1.0" encoding="utf-8"?>
<sst xmlns="http://schemas.openxmlformats.org/spreadsheetml/2006/main" count="259" uniqueCount="135">
  <si>
    <t>Załącznik nr 1 do Zarządzenia Wójta Gminy Kłomnice nr62/2012 z dnia 14.06.2012</t>
  </si>
  <si>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</si>
  <si>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</si>
  <si>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</si>
  <si>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</si>
  <si>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</si>
  <si>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</si>
  <si>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</si>
  <si>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Rolnictwo i łowiectwo</t>
  </si>
  <si>
    <t>Dotacje celowe otrzymane z budżetu państwa na realizację zadań bieżących z zakresu administracji rządowej oraz innych zadań zleconych gminie(związkom gmin) ustawami  ( zadanie zlecone)</t>
  </si>
  <si>
    <t>Wpływy z różnych dochodów</t>
  </si>
  <si>
    <t>Administracja publiczna</t>
  </si>
  <si>
    <t>Dotacje celowe przekazane  z budżetu państwa na realizację  inwestycji i zakupów inwestycyjnych własnych gmin (związków gmin)</t>
  </si>
  <si>
    <t>Pomoc społeczna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</si>
  <si>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</si>
  <si>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                                                  ( zadanie zlecone)</t>
  </si>
  <si>
    <t>Edukacyjna opieka wychowawcza</t>
  </si>
  <si>
    <t>Dotacje celowe otrzymane z pudżetu państwa na realizację własnych zadań bieżących gmin (związkom gmin)</t>
  </si>
  <si>
    <t>Razem</t>
  </si>
  <si>
    <t xml:space="preserve">I.WYDATKI </t>
  </si>
  <si>
    <t>Rozdział</t>
  </si>
  <si>
    <t>Nazwa</t>
  </si>
  <si>
    <t>za 2009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</si>
  <si>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</si>
  <si>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</si>
  <si>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</si>
  <si>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</si>
  <si>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</si>
  <si>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</si>
  <si>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</si>
  <si>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</si>
  <si>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</si>
  <si>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</si>
  <si>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</si>
  <si>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</si>
  <si>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</si>
  <si>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</si>
  <si>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</si>
  <si>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</si>
  <si>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</si>
  <si>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</si>
  <si>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</si>
  <si>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</si>
  <si>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</si>
  <si>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</si>
  <si>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</si>
  <si>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</si>
  <si>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</si>
  <si>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</si>
  <si>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</si>
  <si>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</si>
  <si>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</si>
  <si>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</si>
  <si>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</si>
  <si>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</si>
  <si>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</si>
  <si>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</si>
  <si>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</si>
  <si>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</si>
  <si>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</si>
  <si>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</si>
  <si>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</si>
  <si>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</si>
  <si>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</si>
  <si>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</si>
  <si>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</si>
  <si>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</si>
  <si>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</si>
  <si>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</si>
  <si>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</si>
  <si>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Spis powszechny i inne</t>
  </si>
  <si>
    <t>wydatki bieżące- świadczenia na rzecz osób fizycznych (zadanie zlecone)</t>
  </si>
  <si>
    <t xml:space="preserve">Urzędy nacz. org. władzy państ., kontr. i ochrony prawa oraz sądown. </t>
  </si>
  <si>
    <t xml:space="preserve">Wybory do Sejmu i Senatu </t>
  </si>
  <si>
    <t>Wybory do Parlamentu Europ.</t>
  </si>
  <si>
    <t>Bezpiecz. publ. i ochrona ppoż.</t>
  </si>
  <si>
    <t>Jednostki terenowe Policji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</si>
  <si>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</si>
  <si>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</si>
  <si>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</si>
  <si>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</si>
  <si>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</si>
  <si>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</si>
  <si>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</si>
  <si>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</si>
  <si>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</si>
  <si>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</si>
  <si>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</si>
  <si>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</si>
  <si>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</si>
  <si>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</si>
  <si>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</si>
  <si>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</si>
  <si>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</si>
  <si>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</si>
  <si>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</si>
  <si>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</si>
  <si>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</si>
  <si>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</si>
  <si>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</si>
  <si>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</si>
  <si>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</si>
  <si>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Placówki opiekuńczo-wychowawcze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</si>
  <si>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</si>
  <si>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</si>
  <si>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</si>
  <si>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wydatki bieżące-wydatki związane z realizacją ich statutowych zadań</t>
  </si>
  <si>
    <t>Zasiłki i pom. w nat. oraz skł. na ubez. emer. i rent.</t>
  </si>
  <si>
    <t>Zasiłki stałe</t>
  </si>
  <si>
    <t>Wydatki bieżące- wydatki związane z realizacją ich statutowych zadań</t>
  </si>
  <si>
    <t>Dodatki mieszkaniowe</t>
  </si>
  <si>
    <t xml:space="preserve">wydatki bieżące-świadczenia na rzecz osób fizycznych </t>
  </si>
  <si>
    <t>Ośrodek Pomocy Społecznej</t>
  </si>
  <si>
    <t>Wydatki na programy finansowane ze środków UE</t>
  </si>
  <si>
    <t>Usługi opiekuńcze</t>
  </si>
  <si>
    <t xml:space="preserve">wydatki bieżące- świadczenia na rzecz osób fizycznych </t>
  </si>
  <si>
    <t>Świetlice szkolne</t>
  </si>
  <si>
    <t>Pomoc materialna dla uczniów</t>
  </si>
  <si>
    <t>Gospodarka komun. i ochr. Środ.</t>
  </si>
  <si>
    <t xml:space="preserve">Ochrona powietrza atmosf. i klimatu 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</si>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</sst>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6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8" fillId="24" borderId="0" xfId="0" applyFont="1" applyFill="1" applyBorder="1" applyAlignment="1">
      <alignment/>
    </xf>
    <xf numFmtId="164" fontId="20" fillId="24" borderId="0" xfId="0" applyFont="1" applyFill="1" applyBorder="1" applyAlignment="1">
      <alignment horizontal="center" wrapText="1"/>
    </xf>
    <xf numFmtId="164" fontId="18" fillId="24" borderId="0" xfId="0" applyNumberFormat="1" applyFont="1" applyFill="1" applyBorder="1" applyAlignment="1" applyProtection="1">
      <alignment horizontal="center" wrapText="1"/>
      <protection locked="0"/>
    </xf>
    <xf numFmtId="164" fontId="18" fillId="24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8" fillId="24" borderId="0" xfId="0" applyFont="1" applyFill="1" applyBorder="1" applyAlignment="1">
      <alignment horizontal="left"/>
    </xf>
    <xf numFmtId="164" fontId="18" fillId="24" borderId="0" xfId="0" applyFont="1" applyFill="1" applyAlignment="1">
      <alignment/>
    </xf>
    <xf numFmtId="164" fontId="18" fillId="0" borderId="0" xfId="0" applyFont="1" applyAlignment="1">
      <alignment/>
    </xf>
    <xf numFmtId="164" fontId="18" fillId="24" borderId="0" xfId="0" applyFont="1" applyFill="1" applyAlignment="1">
      <alignment horizontal="left"/>
    </xf>
    <xf numFmtId="164" fontId="18" fillId="24" borderId="0" xfId="0" applyFont="1" applyFill="1" applyBorder="1" applyAlignment="1">
      <alignment horizontal="center"/>
    </xf>
    <xf numFmtId="164" fontId="18" fillId="24" borderId="0" xfId="0" applyFont="1" applyFill="1" applyAlignment="1">
      <alignment horizontal="center"/>
    </xf>
    <xf numFmtId="164" fontId="18" fillId="24" borderId="10" xfId="0" applyFont="1" applyFill="1" applyBorder="1" applyAlignment="1">
      <alignment horizontal="left"/>
    </xf>
    <xf numFmtId="164" fontId="18" fillId="24" borderId="10" xfId="0" applyFont="1" applyFill="1" applyBorder="1" applyAlignment="1">
      <alignment horizontal="center"/>
    </xf>
    <xf numFmtId="164" fontId="18" fillId="24" borderId="10" xfId="0" applyFont="1" applyFill="1" applyBorder="1" applyAlignment="1">
      <alignment/>
    </xf>
    <xf numFmtId="165" fontId="18" fillId="20" borderId="10" xfId="0" applyNumberFormat="1" applyFont="1" applyFill="1" applyBorder="1" applyAlignment="1">
      <alignment horizontal="center"/>
    </xf>
    <xf numFmtId="164" fontId="18" fillId="20" borderId="10" xfId="0" applyFont="1" applyFill="1" applyBorder="1" applyAlignment="1">
      <alignment horizontal="left" wrapText="1"/>
    </xf>
    <xf numFmtId="164" fontId="18" fillId="20" borderId="10" xfId="0" applyFont="1" applyFill="1" applyBorder="1" applyAlignment="1">
      <alignment/>
    </xf>
    <xf numFmtId="166" fontId="18" fillId="20" borderId="10" xfId="0" applyNumberFormat="1" applyFont="1" applyFill="1" applyBorder="1" applyAlignment="1">
      <alignment/>
    </xf>
    <xf numFmtId="164" fontId="18" fillId="20" borderId="0" xfId="0" applyFont="1" applyFill="1" applyBorder="1" applyAlignment="1">
      <alignment/>
    </xf>
    <xf numFmtId="164" fontId="19" fillId="20" borderId="0" xfId="0" applyFont="1" applyFill="1" applyBorder="1" applyAlignment="1">
      <alignment/>
    </xf>
    <xf numFmtId="164" fontId="18" fillId="20" borderId="0" xfId="0" applyFont="1" applyFill="1" applyAlignment="1">
      <alignment/>
    </xf>
    <xf numFmtId="165" fontId="18" fillId="24" borderId="10" xfId="0" applyNumberFormat="1" applyFont="1" applyFill="1" applyBorder="1" applyAlignment="1">
      <alignment horizontal="left"/>
    </xf>
    <xf numFmtId="164" fontId="18" fillId="0" borderId="10" xfId="0" applyFont="1" applyFill="1" applyBorder="1" applyAlignment="1">
      <alignment horizontal="left" wrapText="1"/>
    </xf>
    <xf numFmtId="166" fontId="18" fillId="24" borderId="10" xfId="0" applyNumberFormat="1" applyFont="1" applyFill="1" applyBorder="1" applyAlignment="1">
      <alignment/>
    </xf>
    <xf numFmtId="164" fontId="18" fillId="20" borderId="10" xfId="0" applyFont="1" applyFill="1" applyBorder="1" applyAlignment="1">
      <alignment horizontal="center"/>
    </xf>
    <xf numFmtId="164" fontId="18" fillId="20" borderId="10" xfId="0" applyFont="1" applyFill="1" applyBorder="1" applyAlignment="1">
      <alignment horizontal="left"/>
    </xf>
    <xf numFmtId="164" fontId="18" fillId="0" borderId="11" xfId="0" applyFont="1" applyFill="1" applyBorder="1" applyAlignment="1">
      <alignment horizontal="left" wrapText="1"/>
    </xf>
    <xf numFmtId="164" fontId="21" fillId="20" borderId="10" xfId="0" applyFont="1" applyFill="1" applyBorder="1" applyAlignment="1">
      <alignment horizontal="left"/>
    </xf>
    <xf numFmtId="164" fontId="21" fillId="20" borderId="10" xfId="0" applyFont="1" applyFill="1" applyBorder="1" applyAlignment="1">
      <alignment horizontal="left" wrapText="1"/>
    </xf>
    <xf numFmtId="164" fontId="21" fillId="20" borderId="10" xfId="0" applyFont="1" applyFill="1" applyBorder="1" applyAlignment="1">
      <alignment/>
    </xf>
    <xf numFmtId="166" fontId="21" fillId="20" borderId="10" xfId="0" applyNumberFormat="1" applyFont="1" applyFill="1" applyBorder="1" applyAlignment="1">
      <alignment/>
    </xf>
    <xf numFmtId="164" fontId="21" fillId="20" borderId="0" xfId="0" applyFont="1" applyFill="1" applyBorder="1" applyAlignment="1">
      <alignment/>
    </xf>
    <xf numFmtId="166" fontId="21" fillId="20" borderId="0" xfId="0" applyNumberFormat="1" applyFont="1" applyFill="1" applyBorder="1" applyAlignment="1">
      <alignment/>
    </xf>
    <xf numFmtId="164" fontId="22" fillId="20" borderId="0" xfId="0" applyFont="1" applyFill="1" applyBorder="1" applyAlignment="1">
      <alignment/>
    </xf>
    <xf numFmtId="166" fontId="23" fillId="20" borderId="0" xfId="0" applyNumberFormat="1" applyFont="1" applyFill="1" applyBorder="1" applyAlignment="1">
      <alignment/>
    </xf>
    <xf numFmtId="164" fontId="21" fillId="20" borderId="0" xfId="0" applyFont="1" applyFill="1" applyAlignment="1">
      <alignment/>
    </xf>
    <xf numFmtId="164" fontId="18" fillId="24" borderId="10" xfId="0" applyFont="1" applyFill="1" applyBorder="1" applyAlignment="1">
      <alignment/>
    </xf>
    <xf numFmtId="164" fontId="18" fillId="0" borderId="12" xfId="0" applyFont="1" applyBorder="1" applyAlignment="1">
      <alignment vertical="center"/>
    </xf>
    <xf numFmtId="164" fontId="24" fillId="0" borderId="10" xfId="0" applyFont="1" applyBorder="1" applyAlignment="1">
      <alignment horizontal="center"/>
    </xf>
    <xf numFmtId="164" fontId="24" fillId="0" borderId="13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4" fillId="0" borderId="15" xfId="0" applyFont="1" applyBorder="1" applyAlignment="1">
      <alignment horizontal="center"/>
    </xf>
    <xf numFmtId="165" fontId="18" fillId="20" borderId="13" xfId="0" applyNumberFormat="1" applyFont="1" applyFill="1" applyBorder="1" applyAlignment="1">
      <alignment horizontal="center"/>
    </xf>
    <xf numFmtId="166" fontId="18" fillId="20" borderId="11" xfId="0" applyNumberFormat="1" applyFont="1" applyFill="1" applyBorder="1" applyAlignment="1">
      <alignment horizontal="right"/>
    </xf>
    <xf numFmtId="166" fontId="18" fillId="20" borderId="10" xfId="0" applyNumberFormat="1" applyFont="1" applyFill="1" applyBorder="1" applyAlignment="1">
      <alignment horizontal="right"/>
    </xf>
    <xf numFmtId="166" fontId="18" fillId="20" borderId="0" xfId="0" applyNumberFormat="1" applyFont="1" applyFill="1" applyBorder="1" applyAlignment="1">
      <alignment horizontal="right"/>
    </xf>
    <xf numFmtId="166" fontId="19" fillId="20" borderId="0" xfId="0" applyNumberFormat="1" applyFont="1" applyFill="1" applyBorder="1" applyAlignment="1">
      <alignment horizontal="right"/>
    </xf>
    <xf numFmtId="166" fontId="18" fillId="20" borderId="15" xfId="0" applyNumberFormat="1" applyFont="1" applyFill="1" applyBorder="1" applyAlignment="1">
      <alignment horizontal="right"/>
    </xf>
    <xf numFmtId="165" fontId="18" fillId="0" borderId="10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164" fontId="18" fillId="0" borderId="10" xfId="0" applyFont="1" applyBorder="1" applyAlignment="1">
      <alignment/>
    </xf>
    <xf numFmtId="166" fontId="18" fillId="0" borderId="11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2" xfId="0" applyFont="1" applyFill="1" applyBorder="1" applyAlignment="1">
      <alignment wrapText="1"/>
    </xf>
    <xf numFmtId="164" fontId="18" fillId="0" borderId="10" xfId="0" applyFont="1" applyBorder="1" applyAlignment="1">
      <alignment horizontal="left"/>
    </xf>
    <xf numFmtId="166" fontId="18" fillId="0" borderId="12" xfId="0" applyNumberFormat="1" applyFont="1" applyFill="1" applyBorder="1" applyAlignment="1">
      <alignment wrapText="1"/>
    </xf>
    <xf numFmtId="165" fontId="26" fillId="0" borderId="10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164" fontId="26" fillId="0" borderId="10" xfId="0" applyFont="1" applyBorder="1" applyAlignment="1">
      <alignment horizontal="left"/>
    </xf>
    <xf numFmtId="166" fontId="26" fillId="0" borderId="11" xfId="0" applyNumberFormat="1" applyFont="1" applyBorder="1" applyAlignment="1">
      <alignment horizontal="right"/>
    </xf>
    <xf numFmtId="166" fontId="26" fillId="0" borderId="1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6" fillId="0" borderId="15" xfId="0" applyFont="1" applyBorder="1" applyAlignment="1">
      <alignment horizontal="center"/>
    </xf>
    <xf numFmtId="164" fontId="26" fillId="0" borderId="10" xfId="0" applyFont="1" applyBorder="1" applyAlignment="1">
      <alignment horizontal="center"/>
    </xf>
    <xf numFmtId="164" fontId="26" fillId="0" borderId="12" xfId="0" applyFont="1" applyFill="1" applyBorder="1" applyAlignment="1">
      <alignment wrapText="1"/>
    </xf>
    <xf numFmtId="166" fontId="18" fillId="20" borderId="0" xfId="0" applyNumberFormat="1" applyFont="1" applyFill="1" applyBorder="1" applyAlignment="1">
      <alignment horizontal="center"/>
    </xf>
    <xf numFmtId="164" fontId="19" fillId="20" borderId="0" xfId="0" applyFont="1" applyFill="1" applyBorder="1" applyAlignment="1">
      <alignment horizontal="center"/>
    </xf>
    <xf numFmtId="164" fontId="18" fillId="20" borderId="0" xfId="0" applyFont="1" applyFill="1" applyBorder="1" applyAlignment="1">
      <alignment horizontal="center"/>
    </xf>
    <xf numFmtId="164" fontId="18" fillId="20" borderId="15" xfId="0" applyFont="1" applyFill="1" applyBorder="1" applyAlignment="1">
      <alignment horizontal="center"/>
    </xf>
    <xf numFmtId="164" fontId="18" fillId="20" borderId="13" xfId="0" applyFont="1" applyFill="1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18" fillId="0" borderId="11" xfId="0" applyFont="1" applyBorder="1" applyAlignment="1">
      <alignment horizontal="right"/>
    </xf>
    <xf numFmtId="164" fontId="18" fillId="0" borderId="10" xfId="0" applyFont="1" applyBorder="1" applyAlignment="1">
      <alignment/>
    </xf>
    <xf numFmtId="166" fontId="18" fillId="0" borderId="11" xfId="0" applyNumberFormat="1" applyFont="1" applyBorder="1" applyAlignment="1">
      <alignment/>
    </xf>
    <xf numFmtId="166" fontId="18" fillId="0" borderId="0" xfId="0" applyNumberFormat="1" applyFont="1" applyBorder="1" applyAlignment="1">
      <alignment/>
    </xf>
    <xf numFmtId="164" fontId="18" fillId="0" borderId="15" xfId="0" applyFont="1" applyBorder="1" applyAlignment="1">
      <alignment/>
    </xf>
    <xf numFmtId="166" fontId="18" fillId="0" borderId="10" xfId="0" applyNumberFormat="1" applyFont="1" applyBorder="1" applyAlignment="1">
      <alignment/>
    </xf>
    <xf numFmtId="164" fontId="18" fillId="0" borderId="12" xfId="0" applyFont="1" applyBorder="1" applyAlignment="1">
      <alignment/>
    </xf>
    <xf numFmtId="164" fontId="18" fillId="0" borderId="16" xfId="0" applyFont="1" applyBorder="1" applyAlignment="1">
      <alignment horizontal="center"/>
    </xf>
    <xf numFmtId="166" fontId="18" fillId="0" borderId="17" xfId="0" applyNumberFormat="1" applyFont="1" applyBorder="1" applyAlignment="1">
      <alignment/>
    </xf>
    <xf numFmtId="164" fontId="18" fillId="0" borderId="16" xfId="0" applyFont="1" applyBorder="1" applyAlignment="1">
      <alignment/>
    </xf>
    <xf numFmtId="166" fontId="18" fillId="20" borderId="11" xfId="0" applyNumberFormat="1" applyFont="1" applyFill="1" applyBorder="1" applyAlignment="1">
      <alignment/>
    </xf>
    <xf numFmtId="166" fontId="18" fillId="20" borderId="0" xfId="0" applyNumberFormat="1" applyFont="1" applyFill="1" applyBorder="1" applyAlignment="1">
      <alignment/>
    </xf>
    <xf numFmtId="164" fontId="19" fillId="20" borderId="0" xfId="0" applyFont="1" applyFill="1" applyBorder="1" applyAlignment="1">
      <alignment/>
    </xf>
    <xf numFmtId="164" fontId="18" fillId="20" borderId="0" xfId="0" applyFont="1" applyFill="1" applyBorder="1" applyAlignment="1">
      <alignment/>
    </xf>
    <xf numFmtId="164" fontId="18" fillId="20" borderId="15" xfId="0" applyFont="1" applyFill="1" applyBorder="1" applyAlignment="1">
      <alignment/>
    </xf>
    <xf numFmtId="164" fontId="18" fillId="20" borderId="10" xfId="0" applyFont="1" applyFill="1" applyBorder="1" applyAlignment="1">
      <alignment/>
    </xf>
    <xf numFmtId="164" fontId="27" fillId="0" borderId="12" xfId="0" applyFont="1" applyFill="1" applyBorder="1" applyAlignment="1">
      <alignment wrapText="1"/>
    </xf>
    <xf numFmtId="166" fontId="26" fillId="0" borderId="11" xfId="0" applyNumberFormat="1" applyFont="1" applyBorder="1" applyAlignment="1">
      <alignment/>
    </xf>
    <xf numFmtId="166" fontId="26" fillId="0" borderId="0" xfId="0" applyNumberFormat="1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15" xfId="0" applyFont="1" applyBorder="1" applyAlignment="1">
      <alignment/>
    </xf>
    <xf numFmtId="164" fontId="26" fillId="0" borderId="10" xfId="0" applyFont="1" applyBorder="1" applyAlignment="1">
      <alignment/>
    </xf>
    <xf numFmtId="166" fontId="26" fillId="0" borderId="10" xfId="0" applyNumberFormat="1" applyFont="1" applyBorder="1" applyAlignment="1">
      <alignment/>
    </xf>
    <xf numFmtId="164" fontId="18" fillId="0" borderId="14" xfId="0" applyFont="1" applyBorder="1" applyAlignment="1">
      <alignment horizontal="center"/>
    </xf>
    <xf numFmtId="164" fontId="26" fillId="0" borderId="16" xfId="0" applyFont="1" applyFill="1" applyBorder="1" applyAlignment="1">
      <alignment wrapText="1"/>
    </xf>
    <xf numFmtId="164" fontId="18" fillId="0" borderId="18" xfId="0" applyFont="1" applyBorder="1" applyAlignment="1">
      <alignment horizontal="center"/>
    </xf>
    <xf numFmtId="166" fontId="18" fillId="0" borderId="18" xfId="0" applyNumberFormat="1" applyFont="1" applyBorder="1" applyAlignment="1">
      <alignment/>
    </xf>
    <xf numFmtId="164" fontId="18" fillId="0" borderId="13" xfId="0" applyFont="1" applyBorder="1" applyAlignment="1">
      <alignment/>
    </xf>
    <xf numFmtId="164" fontId="18" fillId="0" borderId="14" xfId="0" applyFont="1" applyBorder="1" applyAlignment="1">
      <alignment/>
    </xf>
    <xf numFmtId="164" fontId="18" fillId="0" borderId="19" xfId="0" applyFont="1" applyFill="1" applyBorder="1" applyAlignment="1">
      <alignment wrapText="1"/>
    </xf>
    <xf numFmtId="166" fontId="18" fillId="0" borderId="20" xfId="0" applyNumberFormat="1" applyFont="1" applyBorder="1" applyAlignment="1">
      <alignment/>
    </xf>
    <xf numFmtId="165" fontId="18" fillId="20" borderId="10" xfId="0" applyNumberFormat="1" applyFont="1" applyFill="1" applyBorder="1" applyAlignment="1">
      <alignment horizontal="left" wrapText="1"/>
    </xf>
    <xf numFmtId="166" fontId="18" fillId="20" borderId="10" xfId="0" applyNumberFormat="1" applyFont="1" applyFill="1" applyBorder="1" applyAlignment="1">
      <alignment/>
    </xf>
    <xf numFmtId="164" fontId="18" fillId="0" borderId="12" xfId="0" applyFont="1" applyBorder="1" applyAlignment="1">
      <alignment horizontal="left"/>
    </xf>
    <xf numFmtId="164" fontId="18" fillId="0" borderId="21" xfId="0" applyFont="1" applyBorder="1" applyAlignment="1">
      <alignment horizontal="center"/>
    </xf>
    <xf numFmtId="164" fontId="26" fillId="0" borderId="10" xfId="0" applyFont="1" applyFill="1" applyBorder="1" applyAlignment="1">
      <alignment wrapText="1"/>
    </xf>
    <xf numFmtId="166" fontId="18" fillId="0" borderId="21" xfId="0" applyNumberFormat="1" applyFont="1" applyBorder="1" applyAlignment="1">
      <alignment/>
    </xf>
    <xf numFmtId="164" fontId="18" fillId="20" borderId="14" xfId="0" applyFont="1" applyFill="1" applyBorder="1" applyAlignment="1">
      <alignment horizontal="left"/>
    </xf>
    <xf numFmtId="166" fontId="19" fillId="2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5" xfId="0" applyFont="1" applyBorder="1" applyAlignment="1">
      <alignment horizontal="center"/>
    </xf>
    <xf numFmtId="166" fontId="19" fillId="0" borderId="11" xfId="0" applyNumberFormat="1" applyFont="1" applyBorder="1" applyAlignment="1">
      <alignment/>
    </xf>
    <xf numFmtId="166" fontId="19" fillId="0" borderId="10" xfId="0" applyNumberFormat="1" applyFont="1" applyBorder="1" applyAlignment="1">
      <alignment horizontal="right"/>
    </xf>
    <xf numFmtId="166" fontId="19" fillId="0" borderId="10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27" fillId="0" borderId="15" xfId="0" applyFont="1" applyBorder="1" applyAlignment="1">
      <alignment horizontal="center"/>
    </xf>
    <xf numFmtId="164" fontId="27" fillId="0" borderId="10" xfId="0" applyFont="1" applyBorder="1" applyAlignment="1">
      <alignment/>
    </xf>
    <xf numFmtId="166" fontId="27" fillId="0" borderId="11" xfId="0" applyNumberFormat="1" applyFont="1" applyBorder="1" applyAlignment="1">
      <alignment/>
    </xf>
    <xf numFmtId="166" fontId="27" fillId="0" borderId="10" xfId="0" applyNumberFormat="1" applyFont="1" applyBorder="1" applyAlignment="1">
      <alignment/>
    </xf>
    <xf numFmtId="164" fontId="18" fillId="0" borderId="10" xfId="0" applyFont="1" applyFill="1" applyBorder="1" applyAlignment="1">
      <alignment wrapText="1"/>
    </xf>
    <xf numFmtId="166" fontId="19" fillId="20" borderId="0" xfId="0" applyNumberFormat="1" applyFont="1" applyFill="1" applyBorder="1" applyAlignment="1">
      <alignment horizontal="center"/>
    </xf>
    <xf numFmtId="167" fontId="18" fillId="0" borderId="0" xfId="0" applyNumberFormat="1" applyFont="1" applyBorder="1" applyAlignment="1">
      <alignment/>
    </xf>
    <xf numFmtId="164" fontId="18" fillId="0" borderId="10" xfId="0" applyFont="1" applyBorder="1" applyAlignment="1">
      <alignment wrapText="1"/>
    </xf>
    <xf numFmtId="164" fontId="26" fillId="0" borderId="10" xfId="0" applyFont="1" applyBorder="1" applyAlignment="1">
      <alignment/>
    </xf>
    <xf numFmtId="164" fontId="18" fillId="0" borderId="11" xfId="0" applyFont="1" applyBorder="1" applyAlignment="1">
      <alignment/>
    </xf>
    <xf numFmtId="164" fontId="19" fillId="0" borderId="12" xfId="0" applyFont="1" applyFill="1" applyBorder="1" applyAlignment="1">
      <alignment wrapText="1"/>
    </xf>
    <xf numFmtId="164" fontId="21" fillId="20" borderId="10" xfId="0" applyFont="1" applyFill="1" applyBorder="1" applyAlignment="1">
      <alignment horizontal="center"/>
    </xf>
    <xf numFmtId="164" fontId="21" fillId="20" borderId="15" xfId="0" applyFont="1" applyFill="1" applyBorder="1" applyAlignment="1">
      <alignment horizontal="center"/>
    </xf>
    <xf numFmtId="164" fontId="21" fillId="20" borderId="10" xfId="0" applyFont="1" applyFill="1" applyBorder="1" applyAlignment="1">
      <alignment/>
    </xf>
    <xf numFmtId="166" fontId="21" fillId="20" borderId="11" xfId="0" applyNumberFormat="1" applyFont="1" applyFill="1" applyBorder="1" applyAlignment="1">
      <alignment/>
    </xf>
    <xf numFmtId="166" fontId="21" fillId="20" borderId="10" xfId="0" applyNumberFormat="1" applyFont="1" applyFill="1" applyBorder="1" applyAlignment="1">
      <alignment/>
    </xf>
    <xf numFmtId="166" fontId="21" fillId="20" borderId="0" xfId="0" applyNumberFormat="1" applyFont="1" applyFill="1" applyBorder="1" applyAlignment="1">
      <alignment/>
    </xf>
    <xf numFmtId="166" fontId="22" fillId="20" borderId="0" xfId="0" applyNumberFormat="1" applyFont="1" applyFill="1" applyBorder="1" applyAlignment="1">
      <alignment/>
    </xf>
    <xf numFmtId="166" fontId="23" fillId="20" borderId="0" xfId="0" applyNumberFormat="1" applyFont="1" applyFill="1" applyBorder="1" applyAlignment="1">
      <alignment/>
    </xf>
    <xf numFmtId="164" fontId="18" fillId="0" borderId="12" xfId="0" applyFont="1" applyBorder="1" applyAlignment="1">
      <alignment horizontal="center"/>
    </xf>
    <xf numFmtId="165" fontId="18" fillId="0" borderId="15" xfId="0" applyNumberFormat="1" applyFont="1" applyBorder="1" applyAlignment="1">
      <alignment wrapText="1"/>
    </xf>
    <xf numFmtId="164" fontId="18" fillId="0" borderId="19" xfId="0" applyFont="1" applyBorder="1" applyAlignment="1">
      <alignment/>
    </xf>
    <xf numFmtId="165" fontId="21" fillId="0" borderId="15" xfId="0" applyNumberFormat="1" applyFont="1" applyBorder="1" applyAlignment="1">
      <alignment wrapText="1"/>
    </xf>
    <xf numFmtId="164" fontId="21" fillId="0" borderId="10" xfId="0" applyFont="1" applyBorder="1" applyAlignment="1">
      <alignment/>
    </xf>
    <xf numFmtId="166" fontId="21" fillId="0" borderId="1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6" fontId="21" fillId="0" borderId="0" xfId="0" applyNumberFormat="1" applyFont="1" applyBorder="1" applyAlignment="1">
      <alignment/>
    </xf>
    <xf numFmtId="164" fontId="18" fillId="0" borderId="14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12.140625" style="1" customWidth="1"/>
    <col min="3" max="3" width="53.421875" style="1" customWidth="1"/>
    <col min="4" max="4" width="0" style="1" hidden="1" customWidth="1"/>
    <col min="5" max="5" width="15.8515625" style="2" customWidth="1"/>
    <col min="6" max="6" width="15.2812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5" t="s">
        <v>0</v>
      </c>
      <c r="F1" s="5"/>
      <c r="I1" s="6"/>
      <c r="J1" s="6"/>
    </row>
    <row r="2" spans="1:10" ht="17.25">
      <c r="A2" s="7"/>
      <c r="B2" s="7"/>
      <c r="C2" s="7"/>
      <c r="D2" s="7"/>
      <c r="E2" s="5"/>
      <c r="F2" s="5"/>
      <c r="G2" s="7"/>
      <c r="H2" s="7"/>
      <c r="I2" s="8"/>
      <c r="J2" s="7"/>
    </row>
    <row r="3" spans="1:10" ht="17.25">
      <c r="A3" s="9"/>
      <c r="B3" s="9"/>
      <c r="C3" s="9"/>
      <c r="D3" s="9"/>
      <c r="E3" s="5"/>
      <c r="F3" s="5"/>
      <c r="G3" s="9"/>
      <c r="H3" s="9"/>
      <c r="I3" s="10"/>
      <c r="J3" s="9"/>
    </row>
    <row r="4" spans="1:11" s="13" customFormat="1" ht="17.25">
      <c r="A4" s="11" t="s">
        <v>1</v>
      </c>
      <c r="B4" s="11"/>
      <c r="C4" s="11"/>
      <c r="D4" s="12"/>
      <c r="E4" s="7"/>
      <c r="F4" s="7"/>
      <c r="G4" s="7"/>
      <c r="H4" s="7"/>
      <c r="I4" s="8"/>
      <c r="J4" s="9"/>
      <c r="K4" s="9"/>
    </row>
    <row r="5" spans="1:11" s="13" customFormat="1" ht="17.25">
      <c r="A5" s="14"/>
      <c r="B5" s="14"/>
      <c r="C5" s="14"/>
      <c r="D5" s="12"/>
      <c r="E5" s="7"/>
      <c r="F5" s="7"/>
      <c r="G5" s="7"/>
      <c r="H5" s="7"/>
      <c r="I5" s="8"/>
      <c r="J5" s="9"/>
      <c r="K5" s="9"/>
    </row>
    <row r="6" spans="1:11" s="13" customFormat="1" ht="12.75" hidden="1">
      <c r="A6" s="15" t="s">
        <v>2</v>
      </c>
      <c r="B6" s="15"/>
      <c r="C6" s="15"/>
      <c r="D6" s="12"/>
      <c r="E6" s="7"/>
      <c r="F6" s="7"/>
      <c r="G6" s="7"/>
      <c r="H6" s="7"/>
      <c r="I6" s="8"/>
      <c r="J6" s="9"/>
      <c r="K6" s="9"/>
    </row>
    <row r="7" spans="1:11" s="13" customFormat="1" ht="12.75" hidden="1">
      <c r="A7" s="16"/>
      <c r="B7" s="16"/>
      <c r="C7" s="14"/>
      <c r="D7" s="12"/>
      <c r="E7" s="7"/>
      <c r="F7" s="7"/>
      <c r="G7" s="7"/>
      <c r="H7" s="7"/>
      <c r="I7" s="8"/>
      <c r="J7" s="9"/>
      <c r="K7" s="9"/>
    </row>
    <row r="8" spans="1:11" s="13" customFormat="1" ht="12.75" hidden="1">
      <c r="A8" s="16"/>
      <c r="B8" s="16"/>
      <c r="C8" s="14"/>
      <c r="D8" s="12"/>
      <c r="E8" s="7"/>
      <c r="F8" s="7"/>
      <c r="G8" s="7"/>
      <c r="H8" s="7"/>
      <c r="I8" s="8"/>
      <c r="J8" s="9"/>
      <c r="K8" s="9"/>
    </row>
    <row r="9" spans="1:11" s="13" customFormat="1" ht="12.75" hidden="1">
      <c r="A9" s="17" t="s">
        <v>3</v>
      </c>
      <c r="B9" s="18" t="s">
        <v>4</v>
      </c>
      <c r="C9" s="18"/>
      <c r="D9" s="19"/>
      <c r="E9" s="19" t="s">
        <v>5</v>
      </c>
      <c r="F9" s="19" t="s">
        <v>6</v>
      </c>
      <c r="G9" s="7"/>
      <c r="H9" s="7"/>
      <c r="I9" s="8"/>
      <c r="J9" s="9"/>
      <c r="K9" s="9"/>
    </row>
    <row r="10" spans="1:11" s="13" customFormat="1" ht="12.75" hidden="1">
      <c r="A10" s="17"/>
      <c r="B10" s="18"/>
      <c r="C10" s="18"/>
      <c r="D10" s="19"/>
      <c r="E10" s="19"/>
      <c r="F10" s="19"/>
      <c r="G10" s="7"/>
      <c r="H10" s="7"/>
      <c r="I10" s="8"/>
      <c r="J10" s="9"/>
      <c r="K10" s="9"/>
    </row>
    <row r="11" spans="1:11" s="26" customFormat="1" ht="12.75" customHeight="1" hidden="1">
      <c r="A11" s="20" t="s">
        <v>7</v>
      </c>
      <c r="B11" s="21" t="s">
        <v>8</v>
      </c>
      <c r="C11" s="21"/>
      <c r="D11" s="22"/>
      <c r="E11" s="23">
        <f>E12</f>
        <v>0</v>
      </c>
      <c r="F11" s="23">
        <f>F12+F13</f>
        <v>96201.35</v>
      </c>
      <c r="G11" s="24"/>
      <c r="H11" s="24"/>
      <c r="I11" s="25"/>
      <c r="J11" s="24"/>
      <c r="K11" s="24"/>
    </row>
    <row r="12" spans="1:11" s="26" customFormat="1" ht="12.75" customHeight="1" hidden="1">
      <c r="A12" s="27"/>
      <c r="B12" s="28" t="s">
        <v>9</v>
      </c>
      <c r="C12" s="28"/>
      <c r="D12" s="28"/>
      <c r="E12" s="29"/>
      <c r="F12" s="29">
        <v>96201.35</v>
      </c>
      <c r="G12" s="24">
        <v>2030</v>
      </c>
      <c r="H12" s="24"/>
      <c r="I12" s="25"/>
      <c r="J12" s="24"/>
      <c r="K12" s="24"/>
    </row>
    <row r="13" spans="1:11" s="13" customFormat="1" ht="12.75" customHeight="1" hidden="1">
      <c r="A13" s="17"/>
      <c r="B13" s="28" t="s">
        <v>10</v>
      </c>
      <c r="C13" s="28"/>
      <c r="D13" s="19"/>
      <c r="E13" s="29"/>
      <c r="F13" s="29"/>
      <c r="G13" s="7"/>
      <c r="H13" s="7"/>
      <c r="I13" s="8">
        <v>2030</v>
      </c>
      <c r="J13" s="9"/>
      <c r="K13" s="9"/>
    </row>
    <row r="14" spans="1:11" s="26" customFormat="1" ht="12.75" customHeight="1" hidden="1">
      <c r="A14" s="30">
        <v>750</v>
      </c>
      <c r="B14" s="31" t="s">
        <v>11</v>
      </c>
      <c r="C14" s="31"/>
      <c r="D14" s="22"/>
      <c r="E14" s="23">
        <f>E15+E16</f>
        <v>0</v>
      </c>
      <c r="F14" s="23">
        <f>F15+F16</f>
        <v>8669</v>
      </c>
      <c r="G14" s="24"/>
      <c r="H14" s="24"/>
      <c r="I14" s="25"/>
      <c r="J14" s="24"/>
      <c r="K14" s="24"/>
    </row>
    <row r="15" spans="1:11" s="13" customFormat="1" ht="12.75" customHeight="1" hidden="1">
      <c r="A15" s="17"/>
      <c r="B15" s="28" t="s">
        <v>9</v>
      </c>
      <c r="C15" s="28"/>
      <c r="D15" s="19"/>
      <c r="E15" s="29"/>
      <c r="F15" s="29">
        <v>8669</v>
      </c>
      <c r="G15" s="7"/>
      <c r="H15" s="7"/>
      <c r="I15" s="8"/>
      <c r="J15" s="9"/>
      <c r="K15" s="9"/>
    </row>
    <row r="16" spans="1:11" s="13" customFormat="1" ht="12.75" customHeight="1" hidden="1">
      <c r="A16" s="17"/>
      <c r="B16" s="28" t="s">
        <v>12</v>
      </c>
      <c r="C16" s="28"/>
      <c r="D16" s="19"/>
      <c r="E16" s="29"/>
      <c r="F16" s="29"/>
      <c r="G16" s="7"/>
      <c r="H16" s="7"/>
      <c r="I16" s="8"/>
      <c r="J16" s="9"/>
      <c r="K16" s="9"/>
    </row>
    <row r="17" spans="1:11" s="26" customFormat="1" ht="12.75" customHeight="1" hidden="1">
      <c r="A17" s="30">
        <v>852</v>
      </c>
      <c r="B17" s="21" t="s">
        <v>13</v>
      </c>
      <c r="C17" s="21"/>
      <c r="D17" s="22"/>
      <c r="E17" s="23">
        <f>E18</f>
        <v>0</v>
      </c>
      <c r="F17" s="23">
        <f>F18+F19</f>
        <v>1980</v>
      </c>
      <c r="G17" s="24"/>
      <c r="H17" s="24"/>
      <c r="I17" s="25"/>
      <c r="J17" s="24"/>
      <c r="K17" s="24"/>
    </row>
    <row r="18" spans="1:11" s="13" customFormat="1" ht="12.75" customHeight="1" hidden="1">
      <c r="A18" s="17"/>
      <c r="B18" s="28" t="s">
        <v>14</v>
      </c>
      <c r="C18" s="28"/>
      <c r="D18" s="19"/>
      <c r="E18" s="29"/>
      <c r="F18" s="29">
        <v>1980</v>
      </c>
      <c r="G18" s="7"/>
      <c r="H18" s="7"/>
      <c r="I18" s="8">
        <v>633</v>
      </c>
      <c r="J18" s="9"/>
      <c r="K18" s="9"/>
    </row>
    <row r="19" spans="1:11" s="13" customFormat="1" ht="12.75" customHeight="1" hidden="1">
      <c r="A19" s="17"/>
      <c r="B19" s="32" t="s">
        <v>15</v>
      </c>
      <c r="C19" s="32"/>
      <c r="D19" s="19"/>
      <c r="E19" s="29"/>
      <c r="F19" s="29"/>
      <c r="G19" s="7"/>
      <c r="H19" s="7"/>
      <c r="I19" s="8"/>
      <c r="J19" s="9"/>
      <c r="K19" s="9"/>
    </row>
    <row r="20" spans="1:11" s="26" customFormat="1" ht="12.75" hidden="1">
      <c r="A20" s="31">
        <v>600</v>
      </c>
      <c r="B20" s="31" t="s">
        <v>13</v>
      </c>
      <c r="C20" s="31"/>
      <c r="D20" s="22"/>
      <c r="E20" s="23">
        <f>E21</f>
        <v>0</v>
      </c>
      <c r="F20" s="23">
        <f>F21</f>
        <v>0</v>
      </c>
      <c r="G20" s="24"/>
      <c r="H20" s="24"/>
      <c r="I20" s="25"/>
      <c r="J20" s="24"/>
      <c r="K20" s="24"/>
    </row>
    <row r="21" spans="1:11" s="13" customFormat="1" ht="12.75" customHeight="1" hidden="1">
      <c r="A21" s="17"/>
      <c r="B21" s="28"/>
      <c r="C21" s="28"/>
      <c r="D21" s="19"/>
      <c r="E21" s="29"/>
      <c r="F21" s="29"/>
      <c r="G21" s="7"/>
      <c r="H21" s="7"/>
      <c r="I21" s="8">
        <v>2010</v>
      </c>
      <c r="J21" s="9"/>
      <c r="K21" s="9"/>
    </row>
    <row r="22" spans="1:11" s="26" customFormat="1" ht="12.75" hidden="1">
      <c r="A22" s="31">
        <v>854</v>
      </c>
      <c r="B22" s="21" t="s">
        <v>16</v>
      </c>
      <c r="C22" s="21"/>
      <c r="D22" s="22"/>
      <c r="E22" s="23">
        <f>E23</f>
        <v>0</v>
      </c>
      <c r="F22" s="23">
        <f>F23</f>
        <v>0</v>
      </c>
      <c r="G22" s="24"/>
      <c r="H22" s="24"/>
      <c r="I22" s="25"/>
      <c r="J22" s="24"/>
      <c r="K22" s="24"/>
    </row>
    <row r="23" spans="1:11" s="13" customFormat="1" ht="12.75" customHeight="1" hidden="1">
      <c r="A23" s="17"/>
      <c r="B23" s="28" t="s">
        <v>17</v>
      </c>
      <c r="C23" s="28"/>
      <c r="D23" s="19"/>
      <c r="E23" s="29"/>
      <c r="F23" s="29"/>
      <c r="G23" s="7"/>
      <c r="H23" s="7"/>
      <c r="I23" s="8">
        <v>201</v>
      </c>
      <c r="J23" s="9"/>
      <c r="K23" s="9"/>
    </row>
    <row r="24" spans="1:11" s="41" customFormat="1" ht="12.75" customHeight="1" hidden="1">
      <c r="A24" s="33"/>
      <c r="B24" s="34" t="s">
        <v>18</v>
      </c>
      <c r="C24" s="34"/>
      <c r="D24" s="35"/>
      <c r="E24" s="36">
        <f>E11+E14+E17</f>
        <v>0</v>
      </c>
      <c r="F24" s="36">
        <f>F11+F17+F14</f>
        <v>106850.35</v>
      </c>
      <c r="G24" s="37"/>
      <c r="H24" s="38">
        <f>F24-E24</f>
        <v>106850.35</v>
      </c>
      <c r="I24" s="39"/>
      <c r="J24" s="40">
        <f>F24-E24</f>
        <v>106850.35</v>
      </c>
      <c r="K24" s="37"/>
    </row>
    <row r="25" spans="1:11" s="13" customFormat="1" ht="17.25">
      <c r="A25" s="14"/>
      <c r="B25" s="14"/>
      <c r="C25" s="14"/>
      <c r="D25" s="12"/>
      <c r="E25" s="7"/>
      <c r="F25" s="7"/>
      <c r="G25" s="7"/>
      <c r="H25" s="7"/>
      <c r="I25" s="8"/>
      <c r="J25" s="9"/>
      <c r="K25" s="9"/>
    </row>
    <row r="26" spans="1:11" s="13" customFormat="1" ht="17.25">
      <c r="A26" s="15" t="s">
        <v>19</v>
      </c>
      <c r="B26" s="15"/>
      <c r="C26" s="15"/>
      <c r="D26" s="12"/>
      <c r="E26" s="7"/>
      <c r="F26" s="7"/>
      <c r="G26" s="7"/>
      <c r="H26" s="7"/>
      <c r="I26" s="8"/>
      <c r="J26" s="7"/>
      <c r="K26" s="9"/>
    </row>
    <row r="27" spans="1:11" s="13" customFormat="1" ht="12.75" hidden="1">
      <c r="A27" s="12"/>
      <c r="B27" s="12"/>
      <c r="C27" s="12"/>
      <c r="D27" s="12"/>
      <c r="E27" s="7"/>
      <c r="F27" s="7"/>
      <c r="G27" s="7"/>
      <c r="H27" s="7"/>
      <c r="I27" s="8"/>
      <c r="J27" s="7"/>
      <c r="K27" s="9"/>
    </row>
    <row r="28" spans="1:11" s="13" customFormat="1" ht="17.25">
      <c r="A28" s="12"/>
      <c r="B28" s="12"/>
      <c r="C28" s="12"/>
      <c r="D28" s="12"/>
      <c r="E28" s="7"/>
      <c r="F28" s="7"/>
      <c r="G28" s="7"/>
      <c r="H28" s="7"/>
      <c r="I28" s="8"/>
      <c r="J28" s="7"/>
      <c r="K28" s="9"/>
    </row>
    <row r="29" spans="1:10" ht="17.25">
      <c r="A29" s="19" t="s">
        <v>3</v>
      </c>
      <c r="B29" s="42" t="s">
        <v>20</v>
      </c>
      <c r="C29" s="18" t="s">
        <v>21</v>
      </c>
      <c r="D29" s="4" t="s">
        <v>22</v>
      </c>
      <c r="E29" s="43" t="s">
        <v>5</v>
      </c>
      <c r="F29" s="43" t="s">
        <v>6</v>
      </c>
      <c r="G29" s="9"/>
      <c r="H29" s="9"/>
      <c r="I29" s="10"/>
      <c r="J29" s="15"/>
    </row>
    <row r="30" spans="1:12" s="44" customFormat="1" ht="10.5">
      <c r="A30" s="44">
        <v>1</v>
      </c>
      <c r="B30" s="45">
        <v>2</v>
      </c>
      <c r="C30" s="46">
        <v>3</v>
      </c>
      <c r="D30" s="47">
        <v>4</v>
      </c>
      <c r="E30" s="44">
        <v>4</v>
      </c>
      <c r="F30" s="44">
        <v>5</v>
      </c>
      <c r="G30" s="48"/>
      <c r="H30" s="48"/>
      <c r="I30" s="49"/>
      <c r="J30" s="48"/>
      <c r="K30" s="48"/>
      <c r="L30" s="50"/>
    </row>
    <row r="31" spans="1:25" s="30" customFormat="1" ht="12.75" hidden="1">
      <c r="A31" s="20" t="s">
        <v>7</v>
      </c>
      <c r="B31" s="51"/>
      <c r="C31" s="31" t="s">
        <v>8</v>
      </c>
      <c r="D31" s="52">
        <f>+D32+D41+D50+D52+D61</f>
        <v>1512819.1</v>
      </c>
      <c r="E31" s="53">
        <f>E41</f>
        <v>0</v>
      </c>
      <c r="F31" s="53">
        <f>F61</f>
        <v>0</v>
      </c>
      <c r="G31" s="54"/>
      <c r="H31" s="54"/>
      <c r="I31" s="55"/>
      <c r="J31" s="54"/>
      <c r="K31" s="54">
        <f>K32+K41+K50+K52</f>
        <v>0</v>
      </c>
      <c r="L31" s="56">
        <f>L32+L41+L50+L52</f>
        <v>0</v>
      </c>
      <c r="M31" s="53">
        <f>M32+M41+M50+M52</f>
        <v>0</v>
      </c>
      <c r="N31" s="53">
        <f>N32+N41+N50+N52</f>
        <v>0</v>
      </c>
      <c r="O31" s="53">
        <f>O32+O41+O50+O52</f>
        <v>0</v>
      </c>
      <c r="P31" s="53">
        <f>P32+P41+P50+P52</f>
        <v>0</v>
      </c>
      <c r="Q31" s="53">
        <f>Q32+Q41+Q50+Q52</f>
        <v>0</v>
      </c>
      <c r="R31" s="53">
        <f>R32+R41+R50+R52</f>
        <v>0</v>
      </c>
      <c r="S31" s="53">
        <f>S32+S41+S50+S52</f>
        <v>0</v>
      </c>
      <c r="T31" s="53">
        <f>T32+T41+T50+T52</f>
        <v>0</v>
      </c>
      <c r="U31" s="53">
        <f>U32+U41+U50+U52</f>
        <v>0</v>
      </c>
      <c r="V31" s="53">
        <f>V32+V41+V50+V52</f>
        <v>0</v>
      </c>
      <c r="W31" s="53">
        <f>W32+W41+W50+W52</f>
        <v>0</v>
      </c>
      <c r="X31" s="53">
        <f>X32+X41+X50+X52</f>
        <v>0</v>
      </c>
      <c r="Y31" s="53">
        <f>Y32+Y41+Y50+Y52</f>
        <v>0</v>
      </c>
    </row>
    <row r="32" spans="1:12" s="67" customFormat="1" ht="12.75" hidden="1">
      <c r="A32" s="57"/>
      <c r="B32" s="58" t="s">
        <v>23</v>
      </c>
      <c r="C32" s="59" t="s">
        <v>24</v>
      </c>
      <c r="D32" s="60">
        <v>80000</v>
      </c>
      <c r="E32" s="61"/>
      <c r="F32" s="61"/>
      <c r="G32" s="62"/>
      <c r="H32" s="63"/>
      <c r="I32" s="64"/>
      <c r="J32" s="63"/>
      <c r="K32" s="65"/>
      <c r="L32" s="66"/>
    </row>
    <row r="33" spans="1:12" s="67" customFormat="1" ht="12.75" hidden="1">
      <c r="A33" s="57"/>
      <c r="B33" s="58"/>
      <c r="C33" s="68" t="s">
        <v>25</v>
      </c>
      <c r="D33" s="60"/>
      <c r="E33" s="61"/>
      <c r="F33" s="61"/>
      <c r="G33" s="62"/>
      <c r="H33" s="63"/>
      <c r="I33" s="64"/>
      <c r="J33" s="63"/>
      <c r="K33" s="65"/>
      <c r="L33" s="66"/>
    </row>
    <row r="34" spans="1:12" s="67" customFormat="1" ht="12.75" hidden="1">
      <c r="A34" s="57"/>
      <c r="B34" s="58"/>
      <c r="C34" s="68" t="s">
        <v>26</v>
      </c>
      <c r="D34" s="60"/>
      <c r="E34" s="61"/>
      <c r="F34" s="61"/>
      <c r="G34" s="62"/>
      <c r="H34" s="63"/>
      <c r="I34" s="64"/>
      <c r="J34" s="63"/>
      <c r="K34" s="65"/>
      <c r="L34" s="66"/>
    </row>
    <row r="35" spans="1:12" s="67" customFormat="1" ht="12.75" hidden="1">
      <c r="A35" s="57"/>
      <c r="B35" s="58"/>
      <c r="C35" s="68" t="s">
        <v>27</v>
      </c>
      <c r="D35" s="60"/>
      <c r="E35" s="61"/>
      <c r="F35" s="61"/>
      <c r="G35" s="62"/>
      <c r="H35" s="63"/>
      <c r="I35" s="64"/>
      <c r="J35" s="63"/>
      <c r="K35" s="65"/>
      <c r="L35" s="66"/>
    </row>
    <row r="36" spans="1:12" s="67" customFormat="1" ht="12.75" hidden="1">
      <c r="A36" s="57"/>
      <c r="B36" s="58"/>
      <c r="C36" s="68" t="s">
        <v>28</v>
      </c>
      <c r="D36" s="60"/>
      <c r="E36" s="61"/>
      <c r="F36" s="61"/>
      <c r="G36" s="62"/>
      <c r="H36" s="63"/>
      <c r="I36" s="64"/>
      <c r="J36" s="63"/>
      <c r="K36" s="65"/>
      <c r="L36" s="66"/>
    </row>
    <row r="37" spans="1:12" s="67" customFormat="1" ht="12.75" customHeight="1" hidden="1">
      <c r="A37" s="57"/>
      <c r="B37" s="58"/>
      <c r="C37" s="68" t="s">
        <v>29</v>
      </c>
      <c r="D37" s="60"/>
      <c r="E37" s="61"/>
      <c r="F37" s="61"/>
      <c r="G37" s="62"/>
      <c r="H37" s="63"/>
      <c r="I37" s="64"/>
      <c r="J37" s="63"/>
      <c r="K37" s="65"/>
      <c r="L37" s="66"/>
    </row>
    <row r="38" spans="1:12" s="67" customFormat="1" ht="12.75" hidden="1">
      <c r="A38" s="57"/>
      <c r="B38" s="58"/>
      <c r="C38" s="68" t="s">
        <v>30</v>
      </c>
      <c r="D38" s="60"/>
      <c r="E38" s="61"/>
      <c r="F38" s="61"/>
      <c r="G38" s="62"/>
      <c r="H38" s="63"/>
      <c r="I38" s="64"/>
      <c r="J38" s="63"/>
      <c r="K38" s="65"/>
      <c r="L38" s="66"/>
    </row>
    <row r="39" spans="1:12" s="67" customFormat="1" ht="12.75" customHeight="1" hidden="1">
      <c r="A39" s="57"/>
      <c r="B39" s="58"/>
      <c r="C39" s="68" t="s">
        <v>31</v>
      </c>
      <c r="D39" s="60"/>
      <c r="E39" s="61"/>
      <c r="F39" s="61"/>
      <c r="G39" s="62"/>
      <c r="H39" s="63"/>
      <c r="I39" s="64"/>
      <c r="J39" s="63"/>
      <c r="K39" s="65"/>
      <c r="L39" s="66"/>
    </row>
    <row r="40" spans="1:12" s="67" customFormat="1" ht="12.75" hidden="1">
      <c r="A40" s="57"/>
      <c r="B40" s="58"/>
      <c r="C40" s="68" t="s">
        <v>32</v>
      </c>
      <c r="D40" s="60"/>
      <c r="E40" s="68"/>
      <c r="F40" s="61"/>
      <c r="G40" s="62"/>
      <c r="H40" s="63"/>
      <c r="I40" s="64"/>
      <c r="J40" s="63"/>
      <c r="K40" s="65"/>
      <c r="L40" s="66"/>
    </row>
    <row r="41" spans="1:12" s="67" customFormat="1" ht="12.75" customHeight="1" hidden="1">
      <c r="A41" s="57"/>
      <c r="B41" s="58" t="s">
        <v>33</v>
      </c>
      <c r="C41" s="69" t="s">
        <v>34</v>
      </c>
      <c r="D41" s="60">
        <v>1124100</v>
      </c>
      <c r="E41" s="61">
        <f>E42+E43+E44+E45+E46+E47+E48+E49</f>
        <v>0</v>
      </c>
      <c r="F41" s="61">
        <f>F42+F43+F44+F45+F46+F47+F48+F49</f>
        <v>0</v>
      </c>
      <c r="G41" s="62"/>
      <c r="H41" s="63"/>
      <c r="I41" s="64"/>
      <c r="J41" s="62"/>
      <c r="K41" s="65"/>
      <c r="L41" s="66"/>
    </row>
    <row r="42" spans="1:12" s="67" customFormat="1" ht="12.75" hidden="1">
      <c r="A42" s="57"/>
      <c r="B42" s="58"/>
      <c r="C42" s="68" t="s">
        <v>25</v>
      </c>
      <c r="D42" s="60"/>
      <c r="E42" s="61"/>
      <c r="F42" s="61"/>
      <c r="G42" s="62"/>
      <c r="H42" s="63"/>
      <c r="I42" s="64"/>
      <c r="J42" s="63"/>
      <c r="K42" s="65"/>
      <c r="L42" s="66"/>
    </row>
    <row r="43" spans="1:12" s="67" customFormat="1" ht="12.75" hidden="1">
      <c r="A43" s="57"/>
      <c r="B43" s="58"/>
      <c r="C43" s="68" t="s">
        <v>35</v>
      </c>
      <c r="D43" s="60"/>
      <c r="E43" s="61"/>
      <c r="F43" s="61"/>
      <c r="G43" s="62"/>
      <c r="H43" s="63"/>
      <c r="I43" s="64"/>
      <c r="J43" s="63"/>
      <c r="K43" s="65"/>
      <c r="L43" s="66"/>
    </row>
    <row r="44" spans="1:12" s="67" customFormat="1" ht="12.75" hidden="1">
      <c r="A44" s="57"/>
      <c r="B44" s="58"/>
      <c r="C44" s="68" t="s">
        <v>27</v>
      </c>
      <c r="D44" s="60"/>
      <c r="E44" s="61"/>
      <c r="F44" s="61"/>
      <c r="G44" s="62"/>
      <c r="H44" s="63"/>
      <c r="I44" s="64"/>
      <c r="J44" s="63"/>
      <c r="K44" s="65"/>
      <c r="L44" s="66"/>
    </row>
    <row r="45" spans="1:12" s="67" customFormat="1" ht="12.75" hidden="1">
      <c r="A45" s="57"/>
      <c r="B45" s="58"/>
      <c r="C45" s="68" t="s">
        <v>36</v>
      </c>
      <c r="D45" s="60"/>
      <c r="E45" s="61"/>
      <c r="F45" s="61"/>
      <c r="G45" s="62"/>
      <c r="H45" s="63"/>
      <c r="I45" s="64"/>
      <c r="J45" s="63"/>
      <c r="K45" s="65"/>
      <c r="L45" s="66"/>
    </row>
    <row r="46" spans="1:12" s="67" customFormat="1" ht="12.75" customHeight="1" hidden="1">
      <c r="A46" s="57"/>
      <c r="B46" s="58"/>
      <c r="C46" s="68" t="s">
        <v>37</v>
      </c>
      <c r="D46" s="60"/>
      <c r="E46" s="61"/>
      <c r="F46" s="61"/>
      <c r="G46" s="62"/>
      <c r="H46" s="63"/>
      <c r="I46" s="64"/>
      <c r="J46" s="63"/>
      <c r="K46" s="65"/>
      <c r="L46" s="66"/>
    </row>
    <row r="47" spans="1:12" s="67" customFormat="1" ht="12.75" hidden="1">
      <c r="A47" s="57"/>
      <c r="B47" s="58"/>
      <c r="C47" s="68" t="s">
        <v>30</v>
      </c>
      <c r="D47" s="60"/>
      <c r="E47" s="61"/>
      <c r="F47" s="61"/>
      <c r="G47" s="62"/>
      <c r="H47" s="63"/>
      <c r="I47" s="64"/>
      <c r="J47" s="63"/>
      <c r="K47" s="65"/>
      <c r="L47" s="66"/>
    </row>
    <row r="48" spans="1:12" s="67" customFormat="1" ht="12.75" customHeight="1" hidden="1">
      <c r="A48" s="57"/>
      <c r="B48" s="58"/>
      <c r="C48" s="68" t="s">
        <v>31</v>
      </c>
      <c r="D48" s="60"/>
      <c r="E48" s="61"/>
      <c r="F48" s="61"/>
      <c r="H48" s="63"/>
      <c r="I48" s="64"/>
      <c r="J48" s="63"/>
      <c r="K48" s="65"/>
      <c r="L48" s="66"/>
    </row>
    <row r="49" spans="1:12" s="67" customFormat="1" ht="12.75" hidden="1">
      <c r="A49" s="57"/>
      <c r="B49" s="58"/>
      <c r="C49" s="68" t="s">
        <v>32</v>
      </c>
      <c r="D49" s="60"/>
      <c r="E49" s="70"/>
      <c r="F49" s="61"/>
      <c r="G49" s="62">
        <f>310399-122489+112000</f>
        <v>299910</v>
      </c>
      <c r="H49" s="63"/>
      <c r="I49" s="64"/>
      <c r="J49" s="63"/>
      <c r="K49" s="65"/>
      <c r="L49" s="66"/>
    </row>
    <row r="50" spans="1:12" s="67" customFormat="1" ht="12.75" hidden="1">
      <c r="A50" s="57"/>
      <c r="B50" s="58" t="s">
        <v>38</v>
      </c>
      <c r="C50" s="69" t="s">
        <v>39</v>
      </c>
      <c r="D50" s="60">
        <v>15100</v>
      </c>
      <c r="E50" s="61"/>
      <c r="F50" s="61"/>
      <c r="G50" s="62"/>
      <c r="H50" s="62"/>
      <c r="I50" s="64"/>
      <c r="J50" s="62"/>
      <c r="K50" s="65"/>
      <c r="L50" s="66"/>
    </row>
    <row r="51" spans="1:12" s="67" customFormat="1" ht="12.75" hidden="1">
      <c r="A51" s="57"/>
      <c r="B51" s="58"/>
      <c r="C51" s="68" t="s">
        <v>27</v>
      </c>
      <c r="D51" s="60"/>
      <c r="E51" s="61"/>
      <c r="F51" s="61"/>
      <c r="G51" s="62"/>
      <c r="H51" s="63"/>
      <c r="I51" s="64"/>
      <c r="J51" s="63"/>
      <c r="K51" s="65"/>
      <c r="L51" s="66"/>
    </row>
    <row r="52" spans="1:12" s="67" customFormat="1" ht="12.75" hidden="1">
      <c r="A52" s="57"/>
      <c r="B52" s="58" t="s">
        <v>40</v>
      </c>
      <c r="C52" s="69" t="s">
        <v>41</v>
      </c>
      <c r="D52" s="60"/>
      <c r="E52" s="61"/>
      <c r="F52" s="61">
        <f>F59</f>
        <v>0</v>
      </c>
      <c r="G52" s="62"/>
      <c r="H52" s="63"/>
      <c r="I52" s="64"/>
      <c r="J52" s="62"/>
      <c r="K52" s="65"/>
      <c r="L52" s="66"/>
    </row>
    <row r="53" spans="1:12" s="67" customFormat="1" ht="12.75" hidden="1">
      <c r="A53" s="57"/>
      <c r="B53" s="58"/>
      <c r="C53" s="68" t="s">
        <v>25</v>
      </c>
      <c r="D53" s="60"/>
      <c r="E53" s="61"/>
      <c r="F53" s="61"/>
      <c r="G53" s="62"/>
      <c r="H53" s="63"/>
      <c r="I53" s="64"/>
      <c r="J53" s="63"/>
      <c r="K53" s="65"/>
      <c r="L53" s="66"/>
    </row>
    <row r="54" spans="1:12" s="67" customFormat="1" ht="12.75" hidden="1">
      <c r="A54" s="57"/>
      <c r="B54" s="58"/>
      <c r="C54" s="68" t="s">
        <v>26</v>
      </c>
      <c r="D54" s="60"/>
      <c r="E54" s="61"/>
      <c r="F54" s="61"/>
      <c r="G54" s="62"/>
      <c r="H54" s="63"/>
      <c r="I54" s="64"/>
      <c r="J54" s="63"/>
      <c r="K54" s="65"/>
      <c r="L54" s="66"/>
    </row>
    <row r="55" spans="1:12" s="67" customFormat="1" ht="12.75" hidden="1">
      <c r="A55" s="57"/>
      <c r="B55" s="58"/>
      <c r="C55" s="68" t="s">
        <v>27</v>
      </c>
      <c r="D55" s="60"/>
      <c r="E55" s="61"/>
      <c r="F55" s="61"/>
      <c r="G55" s="62"/>
      <c r="H55" s="63"/>
      <c r="I55" s="64"/>
      <c r="J55" s="63"/>
      <c r="K55" s="65"/>
      <c r="L55" s="66"/>
    </row>
    <row r="56" spans="1:12" s="67" customFormat="1" ht="12.75" hidden="1">
      <c r="A56" s="57"/>
      <c r="B56" s="58"/>
      <c r="C56" s="68" t="s">
        <v>42</v>
      </c>
      <c r="D56" s="60"/>
      <c r="E56" s="61"/>
      <c r="F56" s="61"/>
      <c r="G56" s="62"/>
      <c r="H56" s="63"/>
      <c r="I56" s="64"/>
      <c r="J56" s="63"/>
      <c r="K56" s="65"/>
      <c r="L56" s="66"/>
    </row>
    <row r="57" spans="1:12" s="67" customFormat="1" ht="12.75" customHeight="1" hidden="1">
      <c r="A57" s="57"/>
      <c r="B57" s="58"/>
      <c r="C57" s="68" t="s">
        <v>29</v>
      </c>
      <c r="D57" s="60"/>
      <c r="E57" s="61"/>
      <c r="F57" s="61"/>
      <c r="G57" s="62"/>
      <c r="H57" s="63"/>
      <c r="I57" s="64"/>
      <c r="J57" s="63"/>
      <c r="K57" s="65"/>
      <c r="L57" s="66"/>
    </row>
    <row r="58" spans="1:12" s="67" customFormat="1" ht="12.75" hidden="1">
      <c r="A58" s="57"/>
      <c r="B58" s="58"/>
      <c r="C58" s="68" t="s">
        <v>30</v>
      </c>
      <c r="D58" s="60"/>
      <c r="E58" s="61"/>
      <c r="F58" s="61"/>
      <c r="G58" s="62"/>
      <c r="H58" s="63"/>
      <c r="I58" s="64"/>
      <c r="J58" s="63"/>
      <c r="K58" s="65"/>
      <c r="L58" s="66"/>
    </row>
    <row r="59" spans="1:12" s="67" customFormat="1" ht="12.75" customHeight="1" hidden="1">
      <c r="A59" s="57"/>
      <c r="B59" s="58"/>
      <c r="C59" s="68" t="s">
        <v>31</v>
      </c>
      <c r="D59" s="60"/>
      <c r="E59" s="61"/>
      <c r="F59" s="61"/>
      <c r="G59" s="62" t="s">
        <v>43</v>
      </c>
      <c r="H59" s="63"/>
      <c r="I59" s="64"/>
      <c r="J59" s="63"/>
      <c r="K59" s="65"/>
      <c r="L59" s="66"/>
    </row>
    <row r="60" spans="1:12" s="67" customFormat="1" ht="12.75" hidden="1">
      <c r="A60" s="57"/>
      <c r="B60" s="58"/>
      <c r="C60" s="68" t="s">
        <v>32</v>
      </c>
      <c r="D60" s="60"/>
      <c r="E60" s="68"/>
      <c r="F60" s="61"/>
      <c r="G60" s="62"/>
      <c r="H60" s="63"/>
      <c r="I60" s="64"/>
      <c r="J60" s="63"/>
      <c r="K60" s="65"/>
      <c r="L60" s="66"/>
    </row>
    <row r="61" spans="1:12" s="80" customFormat="1" ht="12.75" hidden="1">
      <c r="A61" s="71"/>
      <c r="B61" s="72" t="s">
        <v>44</v>
      </c>
      <c r="C61" s="73" t="s">
        <v>45</v>
      </c>
      <c r="D61" s="74">
        <v>293619.1</v>
      </c>
      <c r="E61" s="75">
        <f>E62+E63</f>
        <v>0</v>
      </c>
      <c r="F61" s="75">
        <f>F62+F63</f>
        <v>0</v>
      </c>
      <c r="G61" s="76"/>
      <c r="H61" s="77"/>
      <c r="I61" s="78"/>
      <c r="J61" s="77"/>
      <c r="K61" s="78"/>
      <c r="L61" s="79"/>
    </row>
    <row r="62" spans="1:12" s="80" customFormat="1" ht="12.75" hidden="1">
      <c r="A62" s="71"/>
      <c r="B62" s="72"/>
      <c r="C62" s="81" t="s">
        <v>46</v>
      </c>
      <c r="D62" s="74"/>
      <c r="E62" s="75"/>
      <c r="F62" s="75"/>
      <c r="G62" s="76"/>
      <c r="H62" s="77"/>
      <c r="I62" s="78"/>
      <c r="J62" s="77"/>
      <c r="K62" s="78"/>
      <c r="L62" s="79"/>
    </row>
    <row r="63" spans="1:12" s="80" customFormat="1" ht="12.75" hidden="1">
      <c r="A63" s="71"/>
      <c r="B63" s="72"/>
      <c r="C63" s="81" t="s">
        <v>47</v>
      </c>
      <c r="D63" s="74"/>
      <c r="E63" s="75"/>
      <c r="F63" s="75"/>
      <c r="G63" s="76"/>
      <c r="H63" s="77"/>
      <c r="I63" s="78"/>
      <c r="J63" s="77"/>
      <c r="K63" s="78"/>
      <c r="L63" s="79"/>
    </row>
    <row r="64" spans="1:12" s="30" customFormat="1" ht="12.75" hidden="1">
      <c r="A64" s="20" t="s">
        <v>48</v>
      </c>
      <c r="B64" s="51"/>
      <c r="C64" s="31" t="s">
        <v>49</v>
      </c>
      <c r="D64" s="52"/>
      <c r="E64" s="53">
        <f>E65</f>
        <v>0</v>
      </c>
      <c r="F64" s="53">
        <f>F65</f>
        <v>0</v>
      </c>
      <c r="G64" s="54"/>
      <c r="H64" s="82"/>
      <c r="I64" s="83"/>
      <c r="J64" s="82"/>
      <c r="K64" s="84"/>
      <c r="L64" s="85"/>
    </row>
    <row r="65" spans="2:12" s="67" customFormat="1" ht="12.75" hidden="1">
      <c r="B65" s="58" t="s">
        <v>50</v>
      </c>
      <c r="C65" s="69" t="s">
        <v>51</v>
      </c>
      <c r="D65" s="60"/>
      <c r="E65" s="61">
        <f>E66+E67</f>
        <v>0</v>
      </c>
      <c r="F65" s="61">
        <f>F66+F67</f>
        <v>0</v>
      </c>
      <c r="G65" s="62"/>
      <c r="H65" s="63"/>
      <c r="I65" s="64"/>
      <c r="J65" s="63"/>
      <c r="K65" s="65"/>
      <c r="L65" s="66"/>
    </row>
    <row r="66" spans="2:12" s="67" customFormat="1" ht="12.75" hidden="1">
      <c r="B66" s="58"/>
      <c r="C66" s="81" t="s">
        <v>46</v>
      </c>
      <c r="D66" s="60"/>
      <c r="E66" s="61"/>
      <c r="F66" s="61"/>
      <c r="G66" s="62"/>
      <c r="H66" s="63"/>
      <c r="I66" s="64"/>
      <c r="J66" s="63"/>
      <c r="K66" s="65"/>
      <c r="L66" s="66"/>
    </row>
    <row r="67" spans="2:12" s="67" customFormat="1" ht="12.75" hidden="1">
      <c r="B67" s="58"/>
      <c r="C67" s="81" t="s">
        <v>26</v>
      </c>
      <c r="D67" s="60"/>
      <c r="E67" s="61"/>
      <c r="F67" s="61"/>
      <c r="G67" s="62"/>
      <c r="H67" s="63"/>
      <c r="I67" s="64"/>
      <c r="J67" s="63"/>
      <c r="K67" s="65"/>
      <c r="L67" s="66"/>
    </row>
    <row r="68" spans="1:12" s="30" customFormat="1" ht="12.75" hidden="1">
      <c r="A68" s="30">
        <v>500</v>
      </c>
      <c r="B68" s="51"/>
      <c r="C68" s="31" t="s">
        <v>52</v>
      </c>
      <c r="D68" s="52">
        <v>4700</v>
      </c>
      <c r="E68" s="53"/>
      <c r="F68" s="53">
        <f>F69</f>
        <v>0</v>
      </c>
      <c r="G68" s="54"/>
      <c r="H68" s="82"/>
      <c r="I68" s="83"/>
      <c r="J68" s="82"/>
      <c r="K68" s="84"/>
      <c r="L68" s="85"/>
    </row>
    <row r="69" spans="2:12" s="67" customFormat="1" ht="12.75" hidden="1">
      <c r="B69" s="58" t="s">
        <v>53</v>
      </c>
      <c r="C69" s="69" t="s">
        <v>45</v>
      </c>
      <c r="D69" s="60">
        <v>4700</v>
      </c>
      <c r="E69" s="61"/>
      <c r="F69" s="61">
        <f>F70</f>
        <v>0</v>
      </c>
      <c r="G69" s="62"/>
      <c r="H69" s="63"/>
      <c r="I69" s="64"/>
      <c r="J69" s="63"/>
      <c r="K69" s="65"/>
      <c r="L69" s="66"/>
    </row>
    <row r="70" spans="2:12" s="67" customFormat="1" ht="12.75" hidden="1">
      <c r="B70" s="58"/>
      <c r="C70" s="81" t="s">
        <v>54</v>
      </c>
      <c r="D70" s="60"/>
      <c r="E70" s="61"/>
      <c r="F70" s="61"/>
      <c r="G70" s="62"/>
      <c r="H70" s="63"/>
      <c r="I70" s="64"/>
      <c r="J70" s="63"/>
      <c r="K70" s="65"/>
      <c r="L70" s="66"/>
    </row>
    <row r="71" spans="1:12" s="30" customFormat="1" ht="17.25">
      <c r="A71" s="30">
        <v>600</v>
      </c>
      <c r="B71" s="86"/>
      <c r="C71" s="31" t="s">
        <v>55</v>
      </c>
      <c r="D71" s="52">
        <f>+D72+D74+D77+D79</f>
        <v>4201601</v>
      </c>
      <c r="E71" s="53">
        <f>E72+E74+E77+E79</f>
        <v>6765</v>
      </c>
      <c r="F71" s="53">
        <f>F74+F77+F79</f>
        <v>6765</v>
      </c>
      <c r="G71" s="54"/>
      <c r="H71" s="82"/>
      <c r="I71" s="83"/>
      <c r="J71" s="54"/>
      <c r="K71" s="84"/>
      <c r="L71" s="85"/>
    </row>
    <row r="72" spans="2:12" s="67" customFormat="1" ht="12.75" hidden="1">
      <c r="B72" s="87">
        <v>60014</v>
      </c>
      <c r="C72" s="69" t="s">
        <v>56</v>
      </c>
      <c r="D72" s="60">
        <v>1174650</v>
      </c>
      <c r="E72" s="61"/>
      <c r="F72" s="61"/>
      <c r="G72" s="62"/>
      <c r="H72" s="63"/>
      <c r="I72" s="64"/>
      <c r="J72" s="62"/>
      <c r="K72" s="65"/>
      <c r="L72" s="66"/>
    </row>
    <row r="73" spans="2:12" s="67" customFormat="1" ht="12.75" hidden="1">
      <c r="B73" s="87"/>
      <c r="C73" s="69"/>
      <c r="D73" s="60"/>
      <c r="E73" s="61"/>
      <c r="F73" s="61"/>
      <c r="G73" s="62"/>
      <c r="H73" s="63"/>
      <c r="I73" s="64"/>
      <c r="J73" s="62"/>
      <c r="K73" s="65"/>
      <c r="L73" s="66"/>
    </row>
    <row r="74" spans="2:12" s="67" customFormat="1" ht="17.25">
      <c r="B74" s="87">
        <v>60016</v>
      </c>
      <c r="C74" s="69" t="s">
        <v>57</v>
      </c>
      <c r="D74" s="60">
        <v>2961951</v>
      </c>
      <c r="E74" s="61">
        <f>E76+E75</f>
        <v>6765</v>
      </c>
      <c r="F74" s="61">
        <f>F75+F76</f>
        <v>6765</v>
      </c>
      <c r="G74" s="62"/>
      <c r="H74" s="63"/>
      <c r="I74" s="64"/>
      <c r="J74" s="62"/>
      <c r="K74" s="65"/>
      <c r="L74" s="66"/>
    </row>
    <row r="75" spans="2:12" s="67" customFormat="1" ht="35.25" customHeight="1">
      <c r="B75" s="87"/>
      <c r="C75" s="68" t="s">
        <v>26</v>
      </c>
      <c r="D75" s="60"/>
      <c r="E75" s="61">
        <v>6765</v>
      </c>
      <c r="F75" s="61"/>
      <c r="G75" s="62"/>
      <c r="H75" s="63"/>
      <c r="I75" s="64"/>
      <c r="J75" s="62"/>
      <c r="K75" s="65"/>
      <c r="L75" s="66"/>
    </row>
    <row r="76" spans="2:12" s="67" customFormat="1" ht="17.25" customHeight="1">
      <c r="B76" s="87"/>
      <c r="C76" s="68" t="s">
        <v>32</v>
      </c>
      <c r="D76" s="60"/>
      <c r="E76" s="61"/>
      <c r="F76" s="61">
        <v>6765</v>
      </c>
      <c r="G76" s="62"/>
      <c r="H76" s="63"/>
      <c r="I76" s="64"/>
      <c r="J76" s="62"/>
      <c r="K76" s="65"/>
      <c r="L76" s="66"/>
    </row>
    <row r="77" spans="2:12" s="67" customFormat="1" ht="12.75" customHeight="1" hidden="1">
      <c r="B77" s="87">
        <v>60017</v>
      </c>
      <c r="C77" s="69" t="s">
        <v>58</v>
      </c>
      <c r="D77" s="60">
        <v>27000</v>
      </c>
      <c r="E77" s="61">
        <f>E78</f>
        <v>0</v>
      </c>
      <c r="F77" s="61"/>
      <c r="G77" s="62"/>
      <c r="H77" s="63"/>
      <c r="I77" s="64"/>
      <c r="J77" s="63"/>
      <c r="K77" s="65"/>
      <c r="L77" s="66"/>
    </row>
    <row r="78" spans="2:12" s="67" customFormat="1" ht="12.75" hidden="1">
      <c r="B78" s="87"/>
      <c r="C78" s="68" t="s">
        <v>26</v>
      </c>
      <c r="D78" s="60"/>
      <c r="E78" s="61"/>
      <c r="F78" s="61"/>
      <c r="G78" s="62"/>
      <c r="H78" s="63"/>
      <c r="I78" s="64"/>
      <c r="J78" s="63"/>
      <c r="K78" s="65"/>
      <c r="L78" s="66"/>
    </row>
    <row r="79" spans="2:12" s="67" customFormat="1" ht="12.75" hidden="1">
      <c r="B79" s="87">
        <v>60078</v>
      </c>
      <c r="C79" s="69" t="s">
        <v>59</v>
      </c>
      <c r="D79" s="60">
        <v>38000</v>
      </c>
      <c r="E79" s="61">
        <f>E80+E81</f>
        <v>0</v>
      </c>
      <c r="F79" s="61">
        <f>F80+F81</f>
        <v>0</v>
      </c>
      <c r="G79" s="62"/>
      <c r="H79" s="63"/>
      <c r="I79" s="64"/>
      <c r="J79" s="63"/>
      <c r="K79" s="65"/>
      <c r="L79" s="66"/>
    </row>
    <row r="80" spans="2:12" s="67" customFormat="1" ht="12.75" hidden="1">
      <c r="B80" s="87"/>
      <c r="C80" s="68" t="s">
        <v>26</v>
      </c>
      <c r="D80" s="60"/>
      <c r="E80" s="61"/>
      <c r="F80" s="61"/>
      <c r="G80" s="62"/>
      <c r="H80" s="63"/>
      <c r="I80" s="64"/>
      <c r="J80" s="63"/>
      <c r="K80" s="65"/>
      <c r="L80" s="66"/>
    </row>
    <row r="81" spans="2:12" s="67" customFormat="1" ht="12.75" customHeight="1" hidden="1">
      <c r="B81" s="87"/>
      <c r="C81" s="68" t="s">
        <v>32</v>
      </c>
      <c r="D81" s="60"/>
      <c r="E81" s="61"/>
      <c r="F81" s="61"/>
      <c r="G81" s="62"/>
      <c r="H81" s="63"/>
      <c r="I81" s="64"/>
      <c r="J81" s="63"/>
      <c r="K81" s="65"/>
      <c r="L81" s="66"/>
    </row>
    <row r="82" spans="1:12" s="30" customFormat="1" ht="12.75" hidden="1">
      <c r="A82" s="30">
        <v>700</v>
      </c>
      <c r="B82" s="86"/>
      <c r="C82" s="31" t="s">
        <v>60</v>
      </c>
      <c r="D82" s="52">
        <v>287000</v>
      </c>
      <c r="E82" s="53">
        <f>E83+E85</f>
        <v>0</v>
      </c>
      <c r="F82" s="53">
        <f>F83+F85</f>
        <v>0</v>
      </c>
      <c r="G82" s="54"/>
      <c r="H82" s="82"/>
      <c r="I82" s="83"/>
      <c r="J82" s="54"/>
      <c r="K82" s="84"/>
      <c r="L82" s="85"/>
    </row>
    <row r="83" spans="2:12" s="67" customFormat="1" ht="12.75" hidden="1">
      <c r="B83" s="87">
        <v>70004</v>
      </c>
      <c r="C83" s="69" t="s">
        <v>61</v>
      </c>
      <c r="D83" s="60">
        <v>6500</v>
      </c>
      <c r="E83" s="61"/>
      <c r="F83" s="61"/>
      <c r="G83" s="62"/>
      <c r="H83" s="63"/>
      <c r="I83" s="64"/>
      <c r="J83" s="65"/>
      <c r="K83" s="65"/>
      <c r="L83" s="66"/>
    </row>
    <row r="84" spans="2:12" s="67" customFormat="1" ht="12.75" hidden="1">
      <c r="B84" s="87"/>
      <c r="C84" s="69"/>
      <c r="D84" s="60"/>
      <c r="E84" s="61"/>
      <c r="F84" s="61"/>
      <c r="G84" s="62"/>
      <c r="H84" s="63"/>
      <c r="I84" s="64"/>
      <c r="J84" s="65"/>
      <c r="K84" s="65"/>
      <c r="L84" s="66"/>
    </row>
    <row r="85" spans="2:12" s="67" customFormat="1" ht="12.75" hidden="1">
      <c r="B85" s="87">
        <v>70005</v>
      </c>
      <c r="C85" s="69" t="s">
        <v>62</v>
      </c>
      <c r="D85" s="60">
        <v>177000</v>
      </c>
      <c r="E85" s="61">
        <f>E86+E87</f>
        <v>0</v>
      </c>
      <c r="F85" s="61">
        <f>F86</f>
        <v>0</v>
      </c>
      <c r="G85" s="62"/>
      <c r="H85" s="63"/>
      <c r="I85" s="64"/>
      <c r="J85" s="62"/>
      <c r="K85" s="65"/>
      <c r="L85" s="66"/>
    </row>
    <row r="86" spans="2:12" s="67" customFormat="1" ht="12.75" hidden="1">
      <c r="B86" s="87"/>
      <c r="C86" s="68" t="s">
        <v>32</v>
      </c>
      <c r="D86" s="88"/>
      <c r="E86" s="61"/>
      <c r="F86" s="61"/>
      <c r="G86" s="62"/>
      <c r="H86" s="63"/>
      <c r="I86" s="64"/>
      <c r="J86" s="65"/>
      <c r="K86" s="65"/>
      <c r="L86" s="66"/>
    </row>
    <row r="87" spans="2:12" s="67" customFormat="1" ht="12.75" hidden="1">
      <c r="B87" s="87"/>
      <c r="C87" s="68" t="s">
        <v>26</v>
      </c>
      <c r="D87" s="88"/>
      <c r="E87" s="61"/>
      <c r="F87" s="61"/>
      <c r="G87" s="62"/>
      <c r="H87" s="63"/>
      <c r="I87" s="64"/>
      <c r="J87" s="65"/>
      <c r="K87" s="65"/>
      <c r="L87" s="66"/>
    </row>
    <row r="88" spans="1:12" s="30" customFormat="1" ht="12.75" hidden="1">
      <c r="A88" s="30">
        <v>710</v>
      </c>
      <c r="B88" s="86"/>
      <c r="C88" s="31" t="s">
        <v>63</v>
      </c>
      <c r="D88" s="52">
        <v>73800</v>
      </c>
      <c r="E88" s="53">
        <f>E89+E91</f>
        <v>0</v>
      </c>
      <c r="F88" s="53">
        <f>F89+F91</f>
        <v>0</v>
      </c>
      <c r="G88" s="54"/>
      <c r="H88" s="82"/>
      <c r="I88" s="83"/>
      <c r="J88" s="84"/>
      <c r="K88" s="84"/>
      <c r="L88" s="85"/>
    </row>
    <row r="89" spans="2:12" s="89" customFormat="1" ht="12.75" hidden="1">
      <c r="B89" s="66">
        <v>71004</v>
      </c>
      <c r="C89" s="69" t="s">
        <v>64</v>
      </c>
      <c r="D89" s="90">
        <v>67800</v>
      </c>
      <c r="E89" s="61">
        <f>E90</f>
        <v>0</v>
      </c>
      <c r="F89" s="61">
        <f>F90</f>
        <v>0</v>
      </c>
      <c r="G89" s="91"/>
      <c r="H89" s="91"/>
      <c r="I89" s="3"/>
      <c r="J89" s="2"/>
      <c r="K89" s="2"/>
      <c r="L89" s="92"/>
    </row>
    <row r="90" spans="2:12" s="89" customFormat="1" ht="12.75" hidden="1">
      <c r="B90" s="66"/>
      <c r="C90" s="68" t="s">
        <v>26</v>
      </c>
      <c r="D90" s="90"/>
      <c r="E90" s="61"/>
      <c r="F90" s="93"/>
      <c r="G90" s="91"/>
      <c r="H90" s="91"/>
      <c r="I90" s="3"/>
      <c r="J90" s="2"/>
      <c r="K90" s="2"/>
      <c r="L90" s="92"/>
    </row>
    <row r="91" spans="2:12" s="89" customFormat="1" ht="12.75" hidden="1">
      <c r="B91" s="66">
        <v>71035</v>
      </c>
      <c r="C91" s="69" t="s">
        <v>65</v>
      </c>
      <c r="D91" s="90">
        <v>6000</v>
      </c>
      <c r="E91" s="61">
        <f>E92</f>
        <v>0</v>
      </c>
      <c r="F91" s="61">
        <f>F92</f>
        <v>0</v>
      </c>
      <c r="G91" s="91"/>
      <c r="H91" s="91"/>
      <c r="I91" s="3"/>
      <c r="J91" s="2"/>
      <c r="K91" s="2"/>
      <c r="L91" s="92"/>
    </row>
    <row r="92" spans="2:12" s="94" customFormat="1" ht="12.75" hidden="1">
      <c r="B92" s="95"/>
      <c r="C92" s="68" t="s">
        <v>26</v>
      </c>
      <c r="D92" s="96"/>
      <c r="E92" s="61"/>
      <c r="F92" s="93"/>
      <c r="G92" s="91"/>
      <c r="H92" s="91"/>
      <c r="I92" s="3"/>
      <c r="J92" s="91"/>
      <c r="K92" s="2"/>
      <c r="L92" s="97"/>
    </row>
    <row r="93" spans="1:12" s="103" customFormat="1" ht="17.25">
      <c r="A93" s="30">
        <v>750</v>
      </c>
      <c r="B93" s="30"/>
      <c r="C93" s="31" t="s">
        <v>11</v>
      </c>
      <c r="D93" s="98">
        <v>2964067.17</v>
      </c>
      <c r="E93" s="53">
        <f>E94+E104+E107</f>
        <v>950</v>
      </c>
      <c r="F93" s="53">
        <f>F94+F104+F107</f>
        <v>950</v>
      </c>
      <c r="G93" s="99"/>
      <c r="H93" s="99"/>
      <c r="I93" s="100"/>
      <c r="J93" s="99"/>
      <c r="K93" s="101"/>
      <c r="L93" s="102"/>
    </row>
    <row r="94" spans="1:12" s="89" customFormat="1" ht="17.25">
      <c r="A94" s="67"/>
      <c r="B94" s="67">
        <v>75011</v>
      </c>
      <c r="C94" s="69" t="s">
        <v>66</v>
      </c>
      <c r="D94" s="90">
        <v>191267.17</v>
      </c>
      <c r="E94" s="61">
        <f>E95+E96+E97</f>
        <v>950</v>
      </c>
      <c r="F94" s="93">
        <f>F95+F96+F97</f>
        <v>950</v>
      </c>
      <c r="G94" s="91"/>
      <c r="H94" s="91"/>
      <c r="I94" s="3"/>
      <c r="J94" s="91"/>
      <c r="K94" s="2"/>
      <c r="L94" s="92"/>
    </row>
    <row r="95" spans="1:12" s="89" customFormat="1" ht="33.75">
      <c r="A95" s="67"/>
      <c r="B95" s="67"/>
      <c r="C95" s="104" t="s">
        <v>67</v>
      </c>
      <c r="D95" s="90"/>
      <c r="E95" s="61"/>
      <c r="F95" s="93">
        <v>950</v>
      </c>
      <c r="G95" s="91"/>
      <c r="H95" s="91"/>
      <c r="I95" s="3"/>
      <c r="J95" s="91"/>
      <c r="K95" s="2"/>
      <c r="L95" s="92"/>
    </row>
    <row r="96" spans="1:12" s="89" customFormat="1" ht="12.75" hidden="1">
      <c r="A96" s="67"/>
      <c r="B96" s="67"/>
      <c r="C96" s="68" t="s">
        <v>36</v>
      </c>
      <c r="D96" s="90"/>
      <c r="E96" s="61"/>
      <c r="F96" s="93"/>
      <c r="G96" s="91"/>
      <c r="H96" s="91"/>
      <c r="I96" s="3"/>
      <c r="J96" s="91"/>
      <c r="K96" s="2"/>
      <c r="L96" s="92"/>
    </row>
    <row r="97" spans="1:12" s="89" customFormat="1" ht="35.25" customHeight="1">
      <c r="A97" s="67"/>
      <c r="B97" s="67"/>
      <c r="C97" s="68" t="s">
        <v>26</v>
      </c>
      <c r="D97" s="90"/>
      <c r="E97" s="61">
        <v>950</v>
      </c>
      <c r="F97" s="93"/>
      <c r="G97" s="91"/>
      <c r="H97" s="91"/>
      <c r="I97" s="3"/>
      <c r="J97" s="91"/>
      <c r="K97" s="2"/>
      <c r="L97" s="92"/>
    </row>
    <row r="98" spans="1:12" s="89" customFormat="1" ht="12.75" hidden="1">
      <c r="A98" s="67"/>
      <c r="B98" s="67">
        <v>75022</v>
      </c>
      <c r="C98" s="69" t="s">
        <v>68</v>
      </c>
      <c r="D98" s="90">
        <v>225550</v>
      </c>
      <c r="E98" s="61">
        <f>E99</f>
        <v>0</v>
      </c>
      <c r="F98" s="93"/>
      <c r="G98" s="91"/>
      <c r="H98" s="91"/>
      <c r="I98" s="3"/>
      <c r="J98" s="91"/>
      <c r="K98" s="2"/>
      <c r="L98" s="92"/>
    </row>
    <row r="99" spans="1:12" s="89" customFormat="1" ht="12.75" hidden="1">
      <c r="A99" s="67"/>
      <c r="B99" s="67"/>
      <c r="C99" s="68" t="s">
        <v>28</v>
      </c>
      <c r="D99" s="90"/>
      <c r="E99" s="61"/>
      <c r="F99" s="93"/>
      <c r="G99" s="91"/>
      <c r="H99" s="91"/>
      <c r="I99" s="3"/>
      <c r="J99" s="91"/>
      <c r="K99" s="2"/>
      <c r="L99" s="92"/>
    </row>
    <row r="100" spans="1:12" s="89" customFormat="1" ht="12.75" hidden="1">
      <c r="A100" s="67"/>
      <c r="B100" s="67">
        <v>75023</v>
      </c>
      <c r="C100" s="69" t="s">
        <v>69</v>
      </c>
      <c r="D100" s="90">
        <v>2187650</v>
      </c>
      <c r="E100" s="61">
        <f>E102+E103</f>
        <v>0</v>
      </c>
      <c r="F100" s="61">
        <f>F102+F103</f>
        <v>0</v>
      </c>
      <c r="G100" s="91"/>
      <c r="H100" s="91"/>
      <c r="I100" s="3"/>
      <c r="J100" s="91"/>
      <c r="K100" s="2"/>
      <c r="L100" s="92"/>
    </row>
    <row r="101" spans="1:12" s="89" customFormat="1" ht="12.75" customHeight="1" hidden="1">
      <c r="A101" s="67"/>
      <c r="B101" s="67"/>
      <c r="C101" s="68" t="s">
        <v>25</v>
      </c>
      <c r="D101" s="90"/>
      <c r="E101" s="61"/>
      <c r="F101" s="93"/>
      <c r="G101" s="91"/>
      <c r="H101" s="91"/>
      <c r="I101" s="3"/>
      <c r="J101" s="91"/>
      <c r="K101" s="2"/>
      <c r="L101" s="92"/>
    </row>
    <row r="102" spans="1:12" s="89" customFormat="1" ht="12.75" customHeight="1" hidden="1">
      <c r="A102" s="67"/>
      <c r="B102" s="67"/>
      <c r="C102" s="68" t="s">
        <v>27</v>
      </c>
      <c r="D102" s="90"/>
      <c r="E102" s="61"/>
      <c r="F102" s="93"/>
      <c r="G102" s="91"/>
      <c r="H102" s="91"/>
      <c r="I102" s="3"/>
      <c r="J102" s="91"/>
      <c r="K102" s="2"/>
      <c r="L102" s="92"/>
    </row>
    <row r="103" spans="1:12" s="89" customFormat="1" ht="12.75" customHeight="1" hidden="1">
      <c r="A103" s="67"/>
      <c r="B103" s="67"/>
      <c r="C103" s="68" t="s">
        <v>26</v>
      </c>
      <c r="D103" s="90"/>
      <c r="E103" s="61"/>
      <c r="F103" s="93"/>
      <c r="G103" s="91"/>
      <c r="H103" s="91"/>
      <c r="I103" s="3"/>
      <c r="J103" s="91"/>
      <c r="K103" s="2"/>
      <c r="L103" s="92"/>
    </row>
    <row r="104" spans="1:12" s="89" customFormat="1" ht="12.75" hidden="1">
      <c r="A104" s="67"/>
      <c r="B104" s="67">
        <v>75056</v>
      </c>
      <c r="C104" s="69" t="s">
        <v>70</v>
      </c>
      <c r="D104" s="90">
        <v>119000</v>
      </c>
      <c r="E104" s="61">
        <f>E105+E106</f>
        <v>0</v>
      </c>
      <c r="F104" s="61">
        <f>F105+F106</f>
        <v>0</v>
      </c>
      <c r="G104" s="91"/>
      <c r="H104" s="91"/>
      <c r="I104" s="3"/>
      <c r="J104" s="91"/>
      <c r="K104" s="2"/>
      <c r="L104" s="92"/>
    </row>
    <row r="105" spans="1:12" s="89" customFormat="1" ht="12.75" hidden="1">
      <c r="A105" s="67"/>
      <c r="B105" s="67"/>
      <c r="C105" s="68" t="s">
        <v>46</v>
      </c>
      <c r="D105" s="90"/>
      <c r="E105" s="61"/>
      <c r="F105" s="93"/>
      <c r="G105" s="91"/>
      <c r="H105" s="91"/>
      <c r="I105" s="3"/>
      <c r="J105" s="91"/>
      <c r="K105" s="2"/>
      <c r="L105" s="92"/>
    </row>
    <row r="106" spans="1:12" s="89" customFormat="1" ht="12.75" hidden="1">
      <c r="A106" s="67"/>
      <c r="B106" s="67"/>
      <c r="C106" s="68" t="s">
        <v>71</v>
      </c>
      <c r="D106" s="90"/>
      <c r="E106" s="61"/>
      <c r="F106" s="93"/>
      <c r="G106" s="91"/>
      <c r="H106" s="91"/>
      <c r="I106" s="3"/>
      <c r="J106" s="91"/>
      <c r="K106" s="2"/>
      <c r="L106" s="92"/>
    </row>
    <row r="107" spans="1:12" s="89" customFormat="1" ht="12.75" hidden="1">
      <c r="A107" s="67"/>
      <c r="B107" s="67">
        <v>75095</v>
      </c>
      <c r="C107" s="69" t="s">
        <v>51</v>
      </c>
      <c r="D107" s="90">
        <v>240600</v>
      </c>
      <c r="E107" s="61">
        <f>E108</f>
        <v>0</v>
      </c>
      <c r="F107" s="61">
        <f>F108</f>
        <v>0</v>
      </c>
      <c r="G107" s="91"/>
      <c r="H107" s="91"/>
      <c r="I107" s="3"/>
      <c r="J107" s="91"/>
      <c r="K107" s="2"/>
      <c r="L107" s="92"/>
    </row>
    <row r="108" spans="1:12" s="89" customFormat="1" ht="12.75" hidden="1">
      <c r="A108" s="67"/>
      <c r="B108" s="67"/>
      <c r="C108" s="68" t="s">
        <v>26</v>
      </c>
      <c r="D108" s="90"/>
      <c r="E108" s="61"/>
      <c r="F108" s="93"/>
      <c r="G108" s="91"/>
      <c r="H108" s="91"/>
      <c r="I108" s="3"/>
      <c r="J108" s="91"/>
      <c r="K108" s="2"/>
      <c r="L108" s="92"/>
    </row>
    <row r="109" spans="1:12" s="103" customFormat="1" ht="12.75" hidden="1">
      <c r="A109" s="30">
        <v>751</v>
      </c>
      <c r="B109" s="30"/>
      <c r="C109" s="21" t="s">
        <v>72</v>
      </c>
      <c r="D109" s="98">
        <v>31604</v>
      </c>
      <c r="E109" s="53">
        <f>E110</f>
        <v>0</v>
      </c>
      <c r="F109" s="53">
        <f>F110</f>
        <v>0</v>
      </c>
      <c r="G109" s="99"/>
      <c r="H109" s="99"/>
      <c r="I109" s="100"/>
      <c r="J109" s="99"/>
      <c r="K109" s="101"/>
      <c r="L109" s="102"/>
    </row>
    <row r="110" spans="1:12" s="109" customFormat="1" ht="12.75" hidden="1">
      <c r="A110" s="80"/>
      <c r="B110" s="80">
        <v>75108</v>
      </c>
      <c r="C110" s="73" t="s">
        <v>73</v>
      </c>
      <c r="D110" s="105">
        <v>2289</v>
      </c>
      <c r="E110" s="75">
        <f>E111+E112</f>
        <v>0</v>
      </c>
      <c r="F110" s="75">
        <f>F111+F112</f>
        <v>0</v>
      </c>
      <c r="G110" s="106"/>
      <c r="H110" s="106"/>
      <c r="I110" s="107"/>
      <c r="J110" s="106"/>
      <c r="K110" s="107"/>
      <c r="L110" s="108"/>
    </row>
    <row r="111" spans="1:12" s="109" customFormat="1" ht="12.75" customHeight="1" hidden="1">
      <c r="A111" s="80"/>
      <c r="B111" s="80"/>
      <c r="C111" s="81" t="s">
        <v>46</v>
      </c>
      <c r="D111" s="105"/>
      <c r="E111" s="75"/>
      <c r="F111" s="110"/>
      <c r="G111" s="106"/>
      <c r="H111" s="106"/>
      <c r="I111" s="107"/>
      <c r="J111" s="106"/>
      <c r="K111" s="107"/>
      <c r="L111" s="108"/>
    </row>
    <row r="112" spans="1:12" s="109" customFormat="1" ht="12.75" customHeight="1" hidden="1">
      <c r="A112" s="80"/>
      <c r="B112" s="80"/>
      <c r="C112" s="81" t="s">
        <v>26</v>
      </c>
      <c r="D112" s="105"/>
      <c r="E112" s="75"/>
      <c r="F112" s="110"/>
      <c r="G112" s="106"/>
      <c r="H112" s="106"/>
      <c r="I112" s="107"/>
      <c r="J112" s="106"/>
      <c r="K112" s="107"/>
      <c r="L112" s="108"/>
    </row>
    <row r="113" spans="1:12" s="89" customFormat="1" ht="12.75" hidden="1">
      <c r="A113" s="67"/>
      <c r="B113" s="67">
        <v>75113</v>
      </c>
      <c r="C113" s="69" t="s">
        <v>74</v>
      </c>
      <c r="D113" s="90">
        <v>29315</v>
      </c>
      <c r="E113" s="61"/>
      <c r="F113" s="93"/>
      <c r="G113" s="91"/>
      <c r="H113" s="91"/>
      <c r="I113" s="3"/>
      <c r="J113" s="91"/>
      <c r="K113" s="2"/>
      <c r="L113" s="92"/>
    </row>
    <row r="114" spans="1:12" s="89" customFormat="1" ht="12.75" hidden="1">
      <c r="A114" s="67"/>
      <c r="B114" s="67"/>
      <c r="C114" s="69"/>
      <c r="D114" s="90"/>
      <c r="E114" s="61"/>
      <c r="F114" s="93"/>
      <c r="G114" s="91"/>
      <c r="H114" s="91"/>
      <c r="I114" s="3"/>
      <c r="J114" s="91"/>
      <c r="K114" s="2"/>
      <c r="L114" s="92"/>
    </row>
    <row r="115" spans="1:12" s="103" customFormat="1" ht="12.75" customHeight="1" hidden="1">
      <c r="A115" s="30">
        <v>754</v>
      </c>
      <c r="B115" s="30"/>
      <c r="C115" s="31" t="s">
        <v>75</v>
      </c>
      <c r="D115" s="98">
        <f>+D116+D118+D121+D126+D128</f>
        <v>467250</v>
      </c>
      <c r="E115" s="53">
        <f>E118+E121+E126</f>
        <v>0</v>
      </c>
      <c r="F115" s="53">
        <f>F118+F121+F126</f>
        <v>0</v>
      </c>
      <c r="G115" s="99"/>
      <c r="H115" s="99"/>
      <c r="I115" s="100"/>
      <c r="J115" s="99"/>
      <c r="K115" s="101"/>
      <c r="L115" s="102"/>
    </row>
    <row r="116" spans="1:12" s="89" customFormat="1" ht="12.75" hidden="1">
      <c r="A116" s="67"/>
      <c r="B116" s="67">
        <v>75403</v>
      </c>
      <c r="C116" s="69" t="s">
        <v>76</v>
      </c>
      <c r="D116" s="90">
        <v>23600</v>
      </c>
      <c r="E116" s="61"/>
      <c r="F116" s="93"/>
      <c r="G116" s="91"/>
      <c r="H116" s="91"/>
      <c r="I116" s="3"/>
      <c r="J116" s="91"/>
      <c r="K116" s="2"/>
      <c r="L116" s="92"/>
    </row>
    <row r="117" spans="1:12" s="89" customFormat="1" ht="12.75" hidden="1">
      <c r="A117" s="67"/>
      <c r="B117" s="67"/>
      <c r="C117" s="69"/>
      <c r="D117" s="90"/>
      <c r="E117" s="61"/>
      <c r="F117" s="93"/>
      <c r="G117" s="91"/>
      <c r="H117" s="91"/>
      <c r="I117" s="3"/>
      <c r="J117" s="91"/>
      <c r="K117" s="2"/>
      <c r="L117" s="92"/>
    </row>
    <row r="118" spans="1:12" s="89" customFormat="1" ht="12.75" hidden="1">
      <c r="A118" s="67"/>
      <c r="B118" s="67">
        <v>75416</v>
      </c>
      <c r="C118" s="69" t="s">
        <v>77</v>
      </c>
      <c r="D118" s="90">
        <v>21400</v>
      </c>
      <c r="E118" s="61">
        <f>E119+E120</f>
        <v>0</v>
      </c>
      <c r="F118" s="61">
        <f>F119+F120</f>
        <v>0</v>
      </c>
      <c r="G118" s="91"/>
      <c r="H118" s="91"/>
      <c r="I118" s="3"/>
      <c r="J118" s="91"/>
      <c r="K118" s="2"/>
      <c r="L118" s="92"/>
    </row>
    <row r="119" spans="1:10" s="2" customFormat="1" ht="12.75" customHeight="1" hidden="1">
      <c r="A119" s="111"/>
      <c r="B119" s="67"/>
      <c r="C119" s="81" t="s">
        <v>32</v>
      </c>
      <c r="D119" s="91"/>
      <c r="E119" s="61"/>
      <c r="F119" s="93"/>
      <c r="G119" s="91"/>
      <c r="H119" s="91"/>
      <c r="I119" s="3"/>
      <c r="J119" s="91"/>
    </row>
    <row r="120" spans="1:10" s="2" customFormat="1" ht="12.75" customHeight="1" hidden="1">
      <c r="A120" s="111"/>
      <c r="B120" s="67"/>
      <c r="C120" s="112" t="s">
        <v>67</v>
      </c>
      <c r="D120" s="91"/>
      <c r="E120" s="61"/>
      <c r="F120" s="93"/>
      <c r="G120" s="91"/>
      <c r="H120" s="91"/>
      <c r="I120" s="3"/>
      <c r="J120" s="91"/>
    </row>
    <row r="121" spans="1:12" s="116" customFormat="1" ht="12.75" hidden="1">
      <c r="A121" s="111"/>
      <c r="B121" s="113">
        <v>75478</v>
      </c>
      <c r="C121" s="69" t="s">
        <v>78</v>
      </c>
      <c r="D121" s="114">
        <v>386300</v>
      </c>
      <c r="E121" s="61">
        <f>E122+E123+E124+E125</f>
        <v>0</v>
      </c>
      <c r="F121" s="61">
        <f>F122+F123+F124+F125</f>
        <v>0</v>
      </c>
      <c r="G121" s="91"/>
      <c r="H121" s="91"/>
      <c r="I121" s="3"/>
      <c r="J121" s="91"/>
      <c r="K121" s="2"/>
      <c r="L121" s="115"/>
    </row>
    <row r="122" spans="1:12" s="116" customFormat="1" ht="12.75" hidden="1">
      <c r="A122" s="111"/>
      <c r="B122" s="87"/>
      <c r="C122" s="117" t="s">
        <v>79</v>
      </c>
      <c r="D122" s="118"/>
      <c r="E122" s="61"/>
      <c r="F122" s="93"/>
      <c r="G122" s="91"/>
      <c r="H122" s="91"/>
      <c r="I122" s="3"/>
      <c r="J122" s="91"/>
      <c r="K122" s="2"/>
      <c r="L122" s="115"/>
    </row>
    <row r="123" spans="1:12" s="116" customFormat="1" ht="12.75" hidden="1">
      <c r="A123" s="111"/>
      <c r="B123" s="87"/>
      <c r="C123" s="68" t="s">
        <v>36</v>
      </c>
      <c r="D123" s="118"/>
      <c r="E123" s="61"/>
      <c r="F123" s="93"/>
      <c r="G123" s="91"/>
      <c r="H123" s="91"/>
      <c r="I123" s="3"/>
      <c r="J123" s="91"/>
      <c r="K123" s="2"/>
      <c r="L123" s="115"/>
    </row>
    <row r="124" spans="1:12" s="116" customFormat="1" ht="12.75" hidden="1">
      <c r="A124" s="111"/>
      <c r="B124" s="87"/>
      <c r="C124" s="68" t="s">
        <v>25</v>
      </c>
      <c r="D124" s="118"/>
      <c r="E124" s="61"/>
      <c r="F124" s="93"/>
      <c r="G124" s="91"/>
      <c r="H124" s="91"/>
      <c r="I124" s="3"/>
      <c r="J124" s="91"/>
      <c r="K124" s="2"/>
      <c r="L124" s="115"/>
    </row>
    <row r="125" spans="1:12" s="116" customFormat="1" ht="12.75" hidden="1">
      <c r="A125" s="111"/>
      <c r="B125" s="87"/>
      <c r="C125" s="68" t="s">
        <v>32</v>
      </c>
      <c r="D125" s="118"/>
      <c r="E125" s="61"/>
      <c r="F125" s="93"/>
      <c r="G125" s="91"/>
      <c r="H125" s="91"/>
      <c r="I125" s="3"/>
      <c r="J125" s="91"/>
      <c r="K125" s="2"/>
      <c r="L125" s="115"/>
    </row>
    <row r="126" spans="1:12" s="89" customFormat="1" ht="12.75" hidden="1">
      <c r="A126" s="67"/>
      <c r="B126" s="66">
        <v>75414</v>
      </c>
      <c r="C126" s="69" t="s">
        <v>80</v>
      </c>
      <c r="D126" s="90">
        <v>27450</v>
      </c>
      <c r="E126" s="61">
        <f>E127</f>
        <v>0</v>
      </c>
      <c r="F126" s="61">
        <f>F127</f>
        <v>0</v>
      </c>
      <c r="G126" s="91"/>
      <c r="H126" s="91"/>
      <c r="I126" s="3"/>
      <c r="J126" s="91"/>
      <c r="K126" s="2"/>
      <c r="L126" s="92"/>
    </row>
    <row r="127" spans="1:12" s="89" customFormat="1" ht="12.75" customHeight="1" hidden="1">
      <c r="A127" s="67"/>
      <c r="B127" s="66"/>
      <c r="C127" s="81" t="s">
        <v>26</v>
      </c>
      <c r="D127" s="90"/>
      <c r="E127" s="61"/>
      <c r="F127" s="93"/>
      <c r="G127" s="91"/>
      <c r="H127" s="91"/>
      <c r="I127" s="3"/>
      <c r="J127" s="91"/>
      <c r="K127" s="2"/>
      <c r="L127" s="92"/>
    </row>
    <row r="128" spans="2:12" s="89" customFormat="1" ht="12.75" hidden="1">
      <c r="B128" s="66">
        <v>75421</v>
      </c>
      <c r="C128" s="69" t="s">
        <v>81</v>
      </c>
      <c r="D128" s="90">
        <v>8500</v>
      </c>
      <c r="E128" s="61">
        <f>E129</f>
        <v>0</v>
      </c>
      <c r="F128" s="61">
        <f>F129</f>
        <v>0</v>
      </c>
      <c r="G128" s="91"/>
      <c r="H128" s="91"/>
      <c r="I128" s="3"/>
      <c r="J128" s="91"/>
      <c r="K128" s="2"/>
      <c r="L128" s="92"/>
    </row>
    <row r="129" spans="1:12" s="89" customFormat="1" ht="12.75" hidden="1">
      <c r="A129" s="67"/>
      <c r="B129" s="66"/>
      <c r="C129" s="81" t="s">
        <v>26</v>
      </c>
      <c r="D129" s="90"/>
      <c r="E129" s="61"/>
      <c r="F129" s="93"/>
      <c r="G129" s="91"/>
      <c r="H129" s="91"/>
      <c r="I129" s="3"/>
      <c r="J129" s="91"/>
      <c r="K129" s="2"/>
      <c r="L129" s="92"/>
    </row>
    <row r="130" spans="1:12" s="103" customFormat="1" ht="12.75" hidden="1">
      <c r="A130" s="30">
        <v>756</v>
      </c>
      <c r="B130" s="85"/>
      <c r="C130" s="119" t="s">
        <v>82</v>
      </c>
      <c r="D130" s="98">
        <v>60500</v>
      </c>
      <c r="E130" s="53">
        <f>E132</f>
        <v>0</v>
      </c>
      <c r="F130" s="120"/>
      <c r="G130" s="99"/>
      <c r="H130" s="99"/>
      <c r="I130" s="100"/>
      <c r="J130" s="99"/>
      <c r="K130" s="101"/>
      <c r="L130" s="102"/>
    </row>
    <row r="131" spans="1:12" s="89" customFormat="1" ht="12.75" customHeight="1" hidden="1">
      <c r="A131" s="67"/>
      <c r="B131" s="66">
        <v>75647</v>
      </c>
      <c r="C131" s="121" t="s">
        <v>83</v>
      </c>
      <c r="D131" s="90">
        <v>60500</v>
      </c>
      <c r="E131" s="61">
        <f>E132</f>
        <v>0</v>
      </c>
      <c r="F131" s="93"/>
      <c r="G131" s="91"/>
      <c r="H131" s="91"/>
      <c r="I131" s="3"/>
      <c r="J131" s="91"/>
      <c r="K131" s="2"/>
      <c r="L131" s="92"/>
    </row>
    <row r="132" spans="1:12" s="89" customFormat="1" ht="12.75" hidden="1">
      <c r="A132" s="67"/>
      <c r="B132" s="122"/>
      <c r="C132" s="123" t="s">
        <v>26</v>
      </c>
      <c r="D132" s="124"/>
      <c r="E132" s="61"/>
      <c r="F132" s="93"/>
      <c r="G132" s="91"/>
      <c r="H132" s="91"/>
      <c r="I132" s="3"/>
      <c r="J132" s="91"/>
      <c r="K132" s="2"/>
      <c r="L132" s="92"/>
    </row>
    <row r="133" spans="1:12" s="103" customFormat="1" ht="12.75" hidden="1">
      <c r="A133" s="30">
        <v>757</v>
      </c>
      <c r="B133" s="85"/>
      <c r="C133" s="125" t="s">
        <v>84</v>
      </c>
      <c r="D133" s="98">
        <v>270000</v>
      </c>
      <c r="E133" s="53">
        <f>E134</f>
        <v>0</v>
      </c>
      <c r="F133" s="120"/>
      <c r="G133" s="99"/>
      <c r="H133" s="99"/>
      <c r="I133" s="126"/>
      <c r="J133" s="99"/>
      <c r="K133" s="101"/>
      <c r="L133" s="102"/>
    </row>
    <row r="134" spans="1:12" s="89" customFormat="1" ht="12.75" hidden="1">
      <c r="A134" s="67"/>
      <c r="B134" s="66">
        <v>75702</v>
      </c>
      <c r="C134" s="69" t="s">
        <v>85</v>
      </c>
      <c r="D134" s="90">
        <v>270000</v>
      </c>
      <c r="E134" s="61"/>
      <c r="F134" s="93"/>
      <c r="G134" s="91"/>
      <c r="H134" s="91"/>
      <c r="I134" s="127"/>
      <c r="J134" s="91"/>
      <c r="K134" s="2"/>
      <c r="L134" s="92"/>
    </row>
    <row r="135" spans="1:12" s="89" customFormat="1" ht="12.75" hidden="1">
      <c r="A135" s="67"/>
      <c r="B135" s="66"/>
      <c r="C135" s="69"/>
      <c r="D135" s="90"/>
      <c r="E135" s="61"/>
      <c r="F135" s="93"/>
      <c r="G135" s="91"/>
      <c r="H135" s="91"/>
      <c r="I135" s="127"/>
      <c r="J135" s="91"/>
      <c r="K135" s="2"/>
      <c r="L135" s="92"/>
    </row>
    <row r="136" spans="1:12" s="89" customFormat="1" ht="12.75" hidden="1">
      <c r="A136" s="67"/>
      <c r="B136" s="66">
        <v>75478</v>
      </c>
      <c r="C136" s="69" t="s">
        <v>86</v>
      </c>
      <c r="D136" s="90"/>
      <c r="E136" s="61"/>
      <c r="F136" s="93">
        <f>F137</f>
        <v>0</v>
      </c>
      <c r="G136" s="91"/>
      <c r="H136" s="91"/>
      <c r="I136" s="127"/>
      <c r="J136" s="91"/>
      <c r="K136" s="2"/>
      <c r="L136" s="92"/>
    </row>
    <row r="137" spans="1:12" s="89" customFormat="1" ht="12.75" hidden="1">
      <c r="A137" s="67"/>
      <c r="B137" s="66"/>
      <c r="C137" s="81" t="s">
        <v>26</v>
      </c>
      <c r="D137" s="90"/>
      <c r="E137" s="61"/>
      <c r="F137" s="93"/>
      <c r="G137" s="91"/>
      <c r="H137" s="91"/>
      <c r="I137" s="127"/>
      <c r="J137" s="91"/>
      <c r="K137" s="2"/>
      <c r="L137" s="92"/>
    </row>
    <row r="138" spans="1:12" s="103" customFormat="1" ht="12.75" hidden="1">
      <c r="A138" s="30">
        <v>758</v>
      </c>
      <c r="B138" s="85"/>
      <c r="C138" s="31" t="s">
        <v>87</v>
      </c>
      <c r="D138" s="98"/>
      <c r="E138" s="53">
        <f>E139</f>
        <v>0</v>
      </c>
      <c r="F138" s="53">
        <f>F139</f>
        <v>0</v>
      </c>
      <c r="G138" s="99"/>
      <c r="H138" s="99"/>
      <c r="I138" s="126"/>
      <c r="J138" s="99"/>
      <c r="K138" s="101"/>
      <c r="L138" s="102"/>
    </row>
    <row r="139" spans="1:12" s="89" customFormat="1" ht="12.75" hidden="1">
      <c r="A139" s="67"/>
      <c r="B139" s="66">
        <v>75818</v>
      </c>
      <c r="C139" s="69" t="s">
        <v>88</v>
      </c>
      <c r="D139" s="90"/>
      <c r="E139" s="93">
        <f>E140</f>
        <v>0</v>
      </c>
      <c r="G139" s="91"/>
      <c r="H139" s="91"/>
      <c r="I139" s="3"/>
      <c r="J139" s="91"/>
      <c r="K139" s="2"/>
      <c r="L139" s="92"/>
    </row>
    <row r="140" spans="1:12" s="89" customFormat="1" ht="12.75" hidden="1">
      <c r="A140" s="67"/>
      <c r="B140" s="66"/>
      <c r="C140" s="68" t="s">
        <v>26</v>
      </c>
      <c r="D140" s="90"/>
      <c r="E140" s="61"/>
      <c r="F140" s="93"/>
      <c r="G140" s="2"/>
      <c r="H140" s="91"/>
      <c r="I140" s="3"/>
      <c r="J140" s="91"/>
      <c r="K140" s="2"/>
      <c r="L140" s="92"/>
    </row>
    <row r="141" spans="1:12" s="103" customFormat="1" ht="17.25">
      <c r="A141" s="30">
        <v>801</v>
      </c>
      <c r="B141" s="85"/>
      <c r="C141" s="103" t="s">
        <v>89</v>
      </c>
      <c r="D141" s="98">
        <f>+D143+D148+D151+D156+D160+D162+D166+D169+D172</f>
        <v>14535753</v>
      </c>
      <c r="E141" s="53">
        <f>E148+E156+E160+E162+E143+E151</f>
        <v>38800</v>
      </c>
      <c r="F141" s="53">
        <f>F148+F156+F160+F162+F143+F151</f>
        <v>38800</v>
      </c>
      <c r="G141" s="99"/>
      <c r="H141" s="99"/>
      <c r="I141" s="99"/>
      <c r="J141" s="99"/>
      <c r="K141" s="101"/>
      <c r="L141" s="102"/>
    </row>
    <row r="142" spans="2:12" s="128" customFormat="1" ht="12.75" hidden="1">
      <c r="B142" s="129"/>
      <c r="D142" s="130"/>
      <c r="E142" s="131"/>
      <c r="F142" s="132"/>
      <c r="G142" s="127"/>
      <c r="H142" s="127"/>
      <c r="I142" s="127"/>
      <c r="J142" s="127"/>
      <c r="K142" s="3"/>
      <c r="L142" s="133"/>
    </row>
    <row r="143" spans="2:12" s="128" customFormat="1" ht="17.25">
      <c r="B143" s="134">
        <v>80101</v>
      </c>
      <c r="C143" s="135" t="s">
        <v>90</v>
      </c>
      <c r="D143" s="136">
        <v>8626053</v>
      </c>
      <c r="E143" s="137">
        <f>E144+E145+E146+E147</f>
        <v>16200</v>
      </c>
      <c r="F143" s="137">
        <f>F144+F145+F146+F147</f>
        <v>12500</v>
      </c>
      <c r="G143" s="127"/>
      <c r="H143" s="127"/>
      <c r="I143" s="127"/>
      <c r="J143" s="127"/>
      <c r="K143" s="3"/>
      <c r="L143" s="133"/>
    </row>
    <row r="144" spans="2:12" s="128" customFormat="1" ht="33.75" customHeight="1">
      <c r="B144" s="134"/>
      <c r="C144" s="104" t="s">
        <v>25</v>
      </c>
      <c r="D144" s="136"/>
      <c r="E144" s="137">
        <v>1700</v>
      </c>
      <c r="F144" s="137"/>
      <c r="G144" s="127"/>
      <c r="H144" s="127"/>
      <c r="I144" s="127"/>
      <c r="J144" s="127"/>
      <c r="K144" s="3"/>
      <c r="L144" s="133"/>
    </row>
    <row r="145" spans="2:12" s="128" customFormat="1" ht="33" customHeight="1">
      <c r="B145" s="129"/>
      <c r="C145" s="68" t="s">
        <v>26</v>
      </c>
      <c r="D145" s="130"/>
      <c r="E145" s="137">
        <v>14500</v>
      </c>
      <c r="F145" s="132"/>
      <c r="G145" s="127"/>
      <c r="H145" s="127"/>
      <c r="I145" s="127"/>
      <c r="J145" s="127"/>
      <c r="K145" s="3"/>
      <c r="L145" s="133"/>
    </row>
    <row r="146" spans="2:12" s="128" customFormat="1" ht="12.75" hidden="1">
      <c r="B146" s="129"/>
      <c r="C146" s="68" t="s">
        <v>37</v>
      </c>
      <c r="D146" s="130"/>
      <c r="E146" s="132"/>
      <c r="F146" s="132"/>
      <c r="G146" s="127"/>
      <c r="H146" s="127"/>
      <c r="I146" s="127"/>
      <c r="J146" s="127"/>
      <c r="K146" s="3"/>
      <c r="L146" s="133"/>
    </row>
    <row r="147" spans="2:12" s="89" customFormat="1" ht="17.25">
      <c r="B147" s="66"/>
      <c r="C147" s="68" t="s">
        <v>32</v>
      </c>
      <c r="D147" s="90"/>
      <c r="E147" s="93"/>
      <c r="F147" s="93">
        <v>12500</v>
      </c>
      <c r="G147" s="91"/>
      <c r="H147" s="91"/>
      <c r="I147" s="127"/>
      <c r="J147" s="91"/>
      <c r="K147" s="2"/>
      <c r="L147" s="92"/>
    </row>
    <row r="148" spans="2:12" s="89" customFormat="1" ht="17.25">
      <c r="B148" s="66">
        <v>80103</v>
      </c>
      <c r="C148" s="89" t="s">
        <v>91</v>
      </c>
      <c r="D148" s="90">
        <v>717380</v>
      </c>
      <c r="E148" s="93">
        <f>E149+E150</f>
        <v>4600</v>
      </c>
      <c r="F148" s="93">
        <f>F149+F150</f>
        <v>0</v>
      </c>
      <c r="G148" s="91"/>
      <c r="H148" s="91"/>
      <c r="I148" s="127"/>
      <c r="J148" s="91"/>
      <c r="K148" s="2"/>
      <c r="L148" s="92"/>
    </row>
    <row r="149" spans="2:12" s="89" customFormat="1" ht="32.25" customHeight="1">
      <c r="B149" s="66"/>
      <c r="C149" s="68" t="s">
        <v>25</v>
      </c>
      <c r="D149" s="90"/>
      <c r="E149" s="93">
        <v>600</v>
      </c>
      <c r="F149" s="93"/>
      <c r="G149" s="91"/>
      <c r="H149" s="91"/>
      <c r="I149" s="127"/>
      <c r="J149" s="91"/>
      <c r="K149" s="2"/>
      <c r="L149" s="92"/>
    </row>
    <row r="150" spans="2:12" s="89" customFormat="1" ht="33.75" customHeight="1">
      <c r="B150" s="66"/>
      <c r="C150" s="68" t="s">
        <v>26</v>
      </c>
      <c r="D150" s="90"/>
      <c r="E150" s="93">
        <v>4000</v>
      </c>
      <c r="F150" s="93"/>
      <c r="G150" s="91"/>
      <c r="H150" s="91"/>
      <c r="I150" s="127"/>
      <c r="J150" s="91"/>
      <c r="K150" s="2"/>
      <c r="L150" s="92"/>
    </row>
    <row r="151" spans="2:12" s="89" customFormat="1" ht="17.25">
      <c r="B151" s="66">
        <v>80104</v>
      </c>
      <c r="C151" s="89" t="s">
        <v>92</v>
      </c>
      <c r="D151" s="90">
        <v>901950</v>
      </c>
      <c r="E151" s="93">
        <f>E152</f>
        <v>0</v>
      </c>
      <c r="F151" s="93">
        <f>F152+F153+F154+F155</f>
        <v>17300</v>
      </c>
      <c r="G151" s="91"/>
      <c r="H151" s="91"/>
      <c r="I151" s="127"/>
      <c r="J151" s="91"/>
      <c r="K151" s="2"/>
      <c r="L151" s="92"/>
    </row>
    <row r="152" spans="2:12" s="89" customFormat="1" ht="12.75" hidden="1">
      <c r="B152" s="66"/>
      <c r="C152" s="68" t="s">
        <v>25</v>
      </c>
      <c r="D152" s="90"/>
      <c r="E152" s="93"/>
      <c r="F152" s="93"/>
      <c r="G152" s="91"/>
      <c r="H152" s="91"/>
      <c r="I152" s="127"/>
      <c r="J152" s="91"/>
      <c r="K152" s="2"/>
      <c r="L152" s="92"/>
    </row>
    <row r="153" spans="2:12" s="89" customFormat="1" ht="12.75" hidden="1">
      <c r="B153" s="66"/>
      <c r="C153" s="68" t="s">
        <v>25</v>
      </c>
      <c r="D153" s="90"/>
      <c r="E153" s="93"/>
      <c r="F153" s="93"/>
      <c r="G153" s="91"/>
      <c r="H153" s="91"/>
      <c r="I153" s="127"/>
      <c r="J153" s="91"/>
      <c r="K153" s="2"/>
      <c r="L153" s="92"/>
    </row>
    <row r="154" spans="2:12" s="89" customFormat="1" ht="33.75">
      <c r="B154" s="66"/>
      <c r="C154" s="68" t="s">
        <v>26</v>
      </c>
      <c r="D154" s="90"/>
      <c r="E154" s="93"/>
      <c r="F154" s="93">
        <v>17300</v>
      </c>
      <c r="G154" s="91"/>
      <c r="H154" s="91"/>
      <c r="I154" s="127"/>
      <c r="J154" s="91"/>
      <c r="K154" s="2"/>
      <c r="L154" s="92"/>
    </row>
    <row r="155" spans="2:12" s="89" customFormat="1" ht="12.75" hidden="1">
      <c r="B155" s="66"/>
      <c r="C155" s="68" t="s">
        <v>28</v>
      </c>
      <c r="D155" s="90"/>
      <c r="E155" s="93"/>
      <c r="F155" s="93"/>
      <c r="G155" s="91"/>
      <c r="H155" s="91"/>
      <c r="I155" s="127"/>
      <c r="J155" s="91"/>
      <c r="K155" s="2"/>
      <c r="L155" s="92"/>
    </row>
    <row r="156" spans="2:12" s="89" customFormat="1" ht="17.25">
      <c r="B156" s="66">
        <v>80110</v>
      </c>
      <c r="C156" s="89" t="s">
        <v>93</v>
      </c>
      <c r="D156" s="90">
        <v>3423190</v>
      </c>
      <c r="E156" s="93">
        <f>E157++E158+E159</f>
        <v>14000</v>
      </c>
      <c r="F156" s="93">
        <f>F157+F158+F159</f>
        <v>5000</v>
      </c>
      <c r="G156" s="91"/>
      <c r="H156" s="91"/>
      <c r="I156" s="127"/>
      <c r="J156" s="91"/>
      <c r="K156" s="2"/>
      <c r="L156" s="92"/>
    </row>
    <row r="157" spans="2:12" s="89" customFormat="1" ht="12.75" customHeight="1" hidden="1">
      <c r="B157" s="66"/>
      <c r="C157" s="68" t="s">
        <v>25</v>
      </c>
      <c r="D157" s="90"/>
      <c r="E157" s="93"/>
      <c r="F157" s="93"/>
      <c r="G157" s="91"/>
      <c r="H157" s="91"/>
      <c r="I157" s="127"/>
      <c r="J157" s="91"/>
      <c r="K157" s="2"/>
      <c r="L157" s="92"/>
    </row>
    <row r="158" spans="2:12" s="89" customFormat="1" ht="32.25" customHeight="1">
      <c r="B158" s="66"/>
      <c r="C158" s="68" t="s">
        <v>26</v>
      </c>
      <c r="D158" s="90"/>
      <c r="E158" s="93">
        <v>14000</v>
      </c>
      <c r="F158" s="93"/>
      <c r="G158" s="91"/>
      <c r="H158" s="91"/>
      <c r="I158" s="127"/>
      <c r="J158" s="91"/>
      <c r="K158" s="2"/>
      <c r="L158" s="92"/>
    </row>
    <row r="159" spans="2:12" s="89" customFormat="1" ht="17.25" customHeight="1">
      <c r="B159" s="66"/>
      <c r="C159" s="68" t="s">
        <v>32</v>
      </c>
      <c r="D159" s="90"/>
      <c r="E159" s="93"/>
      <c r="F159" s="93">
        <v>5000</v>
      </c>
      <c r="G159" s="91"/>
      <c r="H159" s="91"/>
      <c r="I159" s="127"/>
      <c r="J159" s="91"/>
      <c r="K159" s="2"/>
      <c r="L159" s="92"/>
    </row>
    <row r="160" spans="2:12" s="89" customFormat="1" ht="12.75" hidden="1">
      <c r="B160" s="66">
        <v>80113</v>
      </c>
      <c r="C160" s="89" t="s">
        <v>94</v>
      </c>
      <c r="D160" s="90">
        <v>181200</v>
      </c>
      <c r="E160" s="93">
        <f>E161</f>
        <v>0</v>
      </c>
      <c r="F160" s="93">
        <f>F161</f>
        <v>0</v>
      </c>
      <c r="G160" s="91"/>
      <c r="H160" s="91"/>
      <c r="I160" s="127"/>
      <c r="J160" s="91"/>
      <c r="K160" s="2"/>
      <c r="L160" s="92"/>
    </row>
    <row r="161" spans="2:12" s="89" customFormat="1" ht="12.75" customHeight="1" hidden="1">
      <c r="B161" s="66"/>
      <c r="C161" s="68" t="s">
        <v>26</v>
      </c>
      <c r="D161" s="90"/>
      <c r="E161" s="93"/>
      <c r="F161" s="93"/>
      <c r="G161" s="91"/>
      <c r="H161" s="91"/>
      <c r="I161" s="127"/>
      <c r="J161" s="91"/>
      <c r="K161" s="2"/>
      <c r="L161" s="92"/>
    </row>
    <row r="162" spans="2:12" s="89" customFormat="1" ht="17.25">
      <c r="B162" s="66">
        <v>80148</v>
      </c>
      <c r="C162" s="89" t="s">
        <v>95</v>
      </c>
      <c r="D162" s="90">
        <v>293180</v>
      </c>
      <c r="E162" s="93">
        <f>E163+E164</f>
        <v>4000</v>
      </c>
      <c r="F162" s="93">
        <f>F163+F165</f>
        <v>4000</v>
      </c>
      <c r="G162" s="91"/>
      <c r="H162" s="91"/>
      <c r="I162" s="127"/>
      <c r="J162" s="91"/>
      <c r="K162" s="2"/>
      <c r="L162" s="92"/>
    </row>
    <row r="163" spans="2:12" s="89" customFormat="1" ht="12.75" customHeight="1" hidden="1">
      <c r="B163" s="66"/>
      <c r="C163" s="68" t="s">
        <v>25</v>
      </c>
      <c r="D163" s="90"/>
      <c r="E163" s="93"/>
      <c r="F163" s="93"/>
      <c r="G163" s="91"/>
      <c r="H163" s="91"/>
      <c r="I163" s="127"/>
      <c r="J163" s="91"/>
      <c r="K163" s="2"/>
      <c r="L163" s="92"/>
    </row>
    <row r="164" spans="2:12" s="89" customFormat="1" ht="31.5" customHeight="1">
      <c r="B164" s="66"/>
      <c r="C164" s="68" t="s">
        <v>26</v>
      </c>
      <c r="D164" s="90"/>
      <c r="E164" s="93">
        <v>4000</v>
      </c>
      <c r="F164" s="93"/>
      <c r="G164" s="91"/>
      <c r="H164" s="91"/>
      <c r="I164" s="127"/>
      <c r="J164" s="91"/>
      <c r="K164" s="2"/>
      <c r="L164" s="92"/>
    </row>
    <row r="165" spans="2:12" s="89" customFormat="1" ht="17.25" customHeight="1">
      <c r="B165" s="66"/>
      <c r="C165" s="68" t="s">
        <v>32</v>
      </c>
      <c r="D165" s="90"/>
      <c r="E165" s="93"/>
      <c r="F165" s="93">
        <v>4000</v>
      </c>
      <c r="G165" s="91"/>
      <c r="H165" s="91"/>
      <c r="I165" s="127"/>
      <c r="J165" s="91"/>
      <c r="K165" s="2"/>
      <c r="L165" s="92"/>
    </row>
    <row r="166" spans="2:12" s="89" customFormat="1" ht="12.75" hidden="1">
      <c r="B166" s="66">
        <v>80195</v>
      </c>
      <c r="C166" s="94" t="s">
        <v>45</v>
      </c>
      <c r="D166" s="90">
        <v>115300</v>
      </c>
      <c r="E166" s="93"/>
      <c r="F166" s="93">
        <f>F167</f>
        <v>0</v>
      </c>
      <c r="G166" s="91"/>
      <c r="H166" s="91"/>
      <c r="I166" s="127"/>
      <c r="J166" s="91"/>
      <c r="K166" s="2"/>
      <c r="L166" s="92"/>
    </row>
    <row r="167" spans="2:12" s="89" customFormat="1" ht="12.75" customHeight="1" hidden="1">
      <c r="B167" s="122"/>
      <c r="C167" s="68" t="s">
        <v>25</v>
      </c>
      <c r="D167" s="124"/>
      <c r="E167" s="93"/>
      <c r="F167" s="93"/>
      <c r="G167" s="91"/>
      <c r="H167" s="91"/>
      <c r="I167" s="127"/>
      <c r="J167" s="91"/>
      <c r="K167" s="2"/>
      <c r="L167" s="92"/>
    </row>
    <row r="168" spans="2:12" s="89" customFormat="1" ht="12.75" hidden="1">
      <c r="B168" s="122"/>
      <c r="C168" s="138"/>
      <c r="D168" s="124"/>
      <c r="E168" s="93"/>
      <c r="F168" s="93"/>
      <c r="G168" s="91"/>
      <c r="H168" s="91"/>
      <c r="I168" s="127"/>
      <c r="J168" s="91"/>
      <c r="K168" s="2"/>
      <c r="L168" s="92"/>
    </row>
    <row r="169" spans="2:12" s="89" customFormat="1" ht="12.75" hidden="1">
      <c r="B169" s="66">
        <v>80114</v>
      </c>
      <c r="C169" s="116" t="s">
        <v>96</v>
      </c>
      <c r="D169" s="90">
        <v>264050</v>
      </c>
      <c r="E169" s="93"/>
      <c r="F169" s="93">
        <f>F170+F171</f>
        <v>0</v>
      </c>
      <c r="G169" s="91"/>
      <c r="H169" s="91"/>
      <c r="I169" s="127"/>
      <c r="J169" s="91"/>
      <c r="K169" s="2"/>
      <c r="L169" s="92"/>
    </row>
    <row r="170" spans="2:12" s="89" customFormat="1" ht="12.75" hidden="1">
      <c r="B170" s="66"/>
      <c r="C170" s="117" t="s">
        <v>79</v>
      </c>
      <c r="D170" s="90"/>
      <c r="E170" s="93"/>
      <c r="F170" s="93"/>
      <c r="G170" s="91"/>
      <c r="H170" s="91"/>
      <c r="I170" s="127"/>
      <c r="J170" s="91"/>
      <c r="K170" s="2"/>
      <c r="L170" s="92"/>
    </row>
    <row r="171" spans="2:12" s="89" customFormat="1" ht="12.75" customHeight="1" hidden="1">
      <c r="B171" s="66"/>
      <c r="C171" s="68" t="s">
        <v>32</v>
      </c>
      <c r="D171" s="90"/>
      <c r="E171" s="93"/>
      <c r="F171" s="93"/>
      <c r="G171" s="91"/>
      <c r="H171" s="91"/>
      <c r="I171" s="127"/>
      <c r="J171" s="91"/>
      <c r="K171" s="2"/>
      <c r="L171" s="92"/>
    </row>
    <row r="172" spans="2:12" s="89" customFormat="1" ht="12.75" hidden="1">
      <c r="B172" s="66">
        <v>80197</v>
      </c>
      <c r="C172" s="59" t="s">
        <v>97</v>
      </c>
      <c r="D172" s="90">
        <v>13450</v>
      </c>
      <c r="E172" s="93"/>
      <c r="F172" s="93"/>
      <c r="G172" s="91"/>
      <c r="H172" s="91"/>
      <c r="I172" s="127"/>
      <c r="J172" s="91"/>
      <c r="K172" s="2"/>
      <c r="L172" s="92"/>
    </row>
    <row r="173" spans="2:12" s="89" customFormat="1" ht="12.75" hidden="1">
      <c r="B173" s="66"/>
      <c r="C173" s="59"/>
      <c r="D173" s="90"/>
      <c r="E173" s="93"/>
      <c r="F173" s="93"/>
      <c r="G173" s="62"/>
      <c r="H173" s="91"/>
      <c r="I173" s="127"/>
      <c r="J173" s="91"/>
      <c r="K173" s="2"/>
      <c r="L173" s="92"/>
    </row>
    <row r="174" spans="1:12" s="103" customFormat="1" ht="12.75" hidden="1">
      <c r="A174" s="30">
        <v>851</v>
      </c>
      <c r="B174" s="85"/>
      <c r="C174" s="22" t="s">
        <v>98</v>
      </c>
      <c r="D174" s="52">
        <f>+D175+D177+D178+D179</f>
        <v>241000</v>
      </c>
      <c r="E174" s="53">
        <f>E175</f>
        <v>0</v>
      </c>
      <c r="F174" s="53"/>
      <c r="G174" s="54"/>
      <c r="H174" s="54"/>
      <c r="I174" s="139"/>
      <c r="J174" s="82"/>
      <c r="K174" s="101"/>
      <c r="L174" s="102"/>
    </row>
    <row r="175" spans="2:12" s="89" customFormat="1" ht="12.75" hidden="1">
      <c r="B175" s="66">
        <v>85149</v>
      </c>
      <c r="C175" s="59" t="s">
        <v>99</v>
      </c>
      <c r="D175" s="90">
        <v>46000</v>
      </c>
      <c r="E175" s="93">
        <f>E176</f>
        <v>0</v>
      </c>
      <c r="F175" s="93"/>
      <c r="G175" s="91"/>
      <c r="H175" s="91"/>
      <c r="I175" s="127"/>
      <c r="J175" s="91"/>
      <c r="K175" s="2"/>
      <c r="L175" s="92"/>
    </row>
    <row r="176" spans="2:12" s="89" customFormat="1" ht="12.75" hidden="1">
      <c r="B176" s="66"/>
      <c r="C176" s="68" t="s">
        <v>26</v>
      </c>
      <c r="D176" s="90"/>
      <c r="E176" s="93"/>
      <c r="F176" s="93"/>
      <c r="G176" s="91"/>
      <c r="H176" s="91"/>
      <c r="I176" s="127"/>
      <c r="J176" s="91"/>
      <c r="K176" s="2"/>
      <c r="L176" s="92"/>
    </row>
    <row r="177" spans="2:12" s="89" customFormat="1" ht="12.75" hidden="1">
      <c r="B177" s="66">
        <v>85153</v>
      </c>
      <c r="C177" s="59" t="s">
        <v>100</v>
      </c>
      <c r="D177" s="90">
        <v>9000</v>
      </c>
      <c r="E177" s="93"/>
      <c r="F177" s="93"/>
      <c r="G177" s="91"/>
      <c r="H177" s="91"/>
      <c r="I177" s="127"/>
      <c r="J177" s="91"/>
      <c r="K177" s="2"/>
      <c r="L177" s="92"/>
    </row>
    <row r="178" spans="2:12" s="89" customFormat="1" ht="12.75" hidden="1">
      <c r="B178" s="66">
        <v>85154</v>
      </c>
      <c r="C178" s="59" t="s">
        <v>101</v>
      </c>
      <c r="D178" s="90">
        <v>185000</v>
      </c>
      <c r="E178" s="93"/>
      <c r="F178" s="93"/>
      <c r="G178" s="91"/>
      <c r="H178" s="91"/>
      <c r="I178" s="127"/>
      <c r="J178" s="91"/>
      <c r="K178" s="2"/>
      <c r="L178" s="92"/>
    </row>
    <row r="179" spans="2:12" s="89" customFormat="1" ht="12.75" hidden="1">
      <c r="B179" s="66">
        <v>85195</v>
      </c>
      <c r="C179" s="59" t="s">
        <v>45</v>
      </c>
      <c r="D179" s="90">
        <v>1000</v>
      </c>
      <c r="E179" s="93"/>
      <c r="F179" s="93"/>
      <c r="G179" s="91"/>
      <c r="H179" s="91"/>
      <c r="I179" s="127"/>
      <c r="J179" s="91"/>
      <c r="K179" s="2"/>
      <c r="L179" s="92"/>
    </row>
    <row r="180" spans="2:12" s="89" customFormat="1" ht="12.75" hidden="1">
      <c r="B180" s="66"/>
      <c r="C180" s="59"/>
      <c r="D180" s="90"/>
      <c r="E180" s="93"/>
      <c r="F180" s="93"/>
      <c r="G180" s="91"/>
      <c r="H180" s="91"/>
      <c r="I180" s="127"/>
      <c r="J180" s="91"/>
      <c r="K180" s="2"/>
      <c r="L180" s="92"/>
    </row>
    <row r="181" spans="1:12" s="103" customFormat="1" ht="12.75" hidden="1">
      <c r="A181" s="30">
        <v>852</v>
      </c>
      <c r="B181" s="85"/>
      <c r="C181" s="22" t="s">
        <v>13</v>
      </c>
      <c r="D181" s="98">
        <f>+D182+D184+D188+D191+D194+D197+D199+D204+D207</f>
        <v>4744953</v>
      </c>
      <c r="E181" s="120">
        <f>E184+E188+E191+E194+E199+E207</f>
        <v>0</v>
      </c>
      <c r="F181" s="120">
        <f>F184+F188+F191+F194+F199+F207+F205+F197</f>
        <v>0</v>
      </c>
      <c r="G181" s="99">
        <f>E181-F181</f>
        <v>0</v>
      </c>
      <c r="H181" s="99"/>
      <c r="I181" s="126"/>
      <c r="J181" s="99"/>
      <c r="K181" s="101"/>
      <c r="L181" s="102"/>
    </row>
    <row r="182" spans="2:12" s="89" customFormat="1" ht="12.75" customHeight="1" hidden="1">
      <c r="B182" s="66">
        <v>85201</v>
      </c>
      <c r="C182" s="59" t="s">
        <v>102</v>
      </c>
      <c r="D182" s="90">
        <v>25000</v>
      </c>
      <c r="E182" s="93"/>
      <c r="F182" s="93">
        <f>F183</f>
        <v>0</v>
      </c>
      <c r="G182" s="91"/>
      <c r="H182" s="91"/>
      <c r="I182" s="127"/>
      <c r="J182" s="91"/>
      <c r="K182" s="2"/>
      <c r="L182" s="92"/>
    </row>
    <row r="183" spans="2:12" s="89" customFormat="1" ht="12.75" customHeight="1" hidden="1">
      <c r="B183" s="66"/>
      <c r="C183" s="94" t="s">
        <v>79</v>
      </c>
      <c r="D183" s="90"/>
      <c r="E183" s="93"/>
      <c r="F183" s="93"/>
      <c r="G183" s="140">
        <v>2320</v>
      </c>
      <c r="H183" s="91"/>
      <c r="I183" s="127"/>
      <c r="J183" s="91"/>
      <c r="K183" s="2"/>
      <c r="L183" s="92"/>
    </row>
    <row r="184" spans="2:12" s="89" customFormat="1" ht="12.75" hidden="1">
      <c r="B184" s="66">
        <v>85212</v>
      </c>
      <c r="C184" s="141" t="s">
        <v>103</v>
      </c>
      <c r="D184" s="90">
        <v>2867662</v>
      </c>
      <c r="E184" s="93">
        <f>E186+E187</f>
        <v>0</v>
      </c>
      <c r="F184" s="93"/>
      <c r="G184" s="91"/>
      <c r="H184" s="91"/>
      <c r="I184" s="127"/>
      <c r="J184" s="91"/>
      <c r="K184" s="2"/>
      <c r="L184" s="92"/>
    </row>
    <row r="185" spans="2:12" s="89" customFormat="1" ht="12.75" hidden="1">
      <c r="B185" s="66"/>
      <c r="C185" s="68" t="s">
        <v>54</v>
      </c>
      <c r="D185" s="90"/>
      <c r="E185" s="93"/>
      <c r="F185" s="93"/>
      <c r="G185" s="91"/>
      <c r="H185" s="91"/>
      <c r="I185" s="127"/>
      <c r="J185" s="91"/>
      <c r="K185" s="2"/>
      <c r="L185" s="92"/>
    </row>
    <row r="186" spans="2:12" s="89" customFormat="1" ht="12.75" customHeight="1" hidden="1">
      <c r="B186" s="66"/>
      <c r="C186" s="68" t="s">
        <v>46</v>
      </c>
      <c r="D186" s="90"/>
      <c r="E186" s="93"/>
      <c r="F186" s="93"/>
      <c r="G186" s="91"/>
      <c r="H186" s="91"/>
      <c r="I186" s="127"/>
      <c r="J186" s="91"/>
      <c r="K186" s="2"/>
      <c r="L186" s="92"/>
    </row>
    <row r="187" spans="2:12" s="89" customFormat="1" ht="12.75" hidden="1">
      <c r="B187" s="66"/>
      <c r="C187" s="68" t="s">
        <v>104</v>
      </c>
      <c r="D187" s="90"/>
      <c r="E187" s="93"/>
      <c r="F187" s="93"/>
      <c r="G187" s="91"/>
      <c r="H187" s="91"/>
      <c r="I187" s="127"/>
      <c r="J187" s="91"/>
      <c r="K187" s="2"/>
      <c r="L187" s="92"/>
    </row>
    <row r="188" spans="2:12" s="89" customFormat="1" ht="12.75" hidden="1">
      <c r="B188" s="66">
        <v>85213</v>
      </c>
      <c r="C188" s="141" t="s">
        <v>105</v>
      </c>
      <c r="D188" s="90">
        <v>36980</v>
      </c>
      <c r="E188" s="93"/>
      <c r="F188" s="93">
        <f>F189</f>
        <v>0</v>
      </c>
      <c r="G188" s="91"/>
      <c r="H188" s="91"/>
      <c r="I188" s="127"/>
      <c r="J188" s="91"/>
      <c r="K188" s="2"/>
      <c r="L188" s="92"/>
    </row>
    <row r="189" spans="2:12" s="89" customFormat="1" ht="12.75" hidden="1">
      <c r="B189" s="66"/>
      <c r="C189" s="68" t="s">
        <v>106</v>
      </c>
      <c r="D189" s="90"/>
      <c r="E189" s="93"/>
      <c r="F189" s="93"/>
      <c r="G189" s="91"/>
      <c r="H189" s="91"/>
      <c r="I189" s="127"/>
      <c r="J189" s="91"/>
      <c r="K189" s="2"/>
      <c r="L189" s="92"/>
    </row>
    <row r="190" spans="2:12" s="89" customFormat="1" ht="12.75" customHeight="1" hidden="1">
      <c r="B190" s="66"/>
      <c r="C190" s="68" t="s">
        <v>25</v>
      </c>
      <c r="D190" s="90"/>
      <c r="E190" s="93"/>
      <c r="F190" s="93"/>
      <c r="G190" s="91"/>
      <c r="H190" s="91"/>
      <c r="I190" s="127"/>
      <c r="J190" s="91"/>
      <c r="K190" s="2"/>
      <c r="L190" s="92"/>
    </row>
    <row r="191" spans="2:12" s="89" customFormat="1" ht="12.75" hidden="1">
      <c r="B191" s="66">
        <v>85214</v>
      </c>
      <c r="C191" s="141" t="s">
        <v>107</v>
      </c>
      <c r="D191" s="90">
        <v>693601</v>
      </c>
      <c r="E191" s="93">
        <f>E192+E193</f>
        <v>0</v>
      </c>
      <c r="F191" s="93">
        <f>F192+F193</f>
        <v>0</v>
      </c>
      <c r="G191" s="91"/>
      <c r="H191" s="91"/>
      <c r="I191" s="127"/>
      <c r="J191" s="91"/>
      <c r="K191" s="2"/>
      <c r="L191" s="92"/>
    </row>
    <row r="192" spans="2:12" s="89" customFormat="1" ht="12.75" hidden="1">
      <c r="B192" s="66"/>
      <c r="C192" s="68" t="s">
        <v>27</v>
      </c>
      <c r="D192" s="90"/>
      <c r="E192" s="93"/>
      <c r="F192" s="93"/>
      <c r="G192" s="91"/>
      <c r="H192" s="91"/>
      <c r="I192" s="127"/>
      <c r="J192" s="91"/>
      <c r="K192" s="2"/>
      <c r="L192" s="92"/>
    </row>
    <row r="193" spans="2:12" s="89" customFormat="1" ht="12.75" hidden="1">
      <c r="B193" s="66"/>
      <c r="C193" s="68" t="s">
        <v>106</v>
      </c>
      <c r="D193" s="90"/>
      <c r="E193" s="93"/>
      <c r="F193" s="93"/>
      <c r="G193" s="91"/>
      <c r="H193" s="91"/>
      <c r="I193" s="127"/>
      <c r="J193" s="91"/>
      <c r="K193" s="2"/>
      <c r="L193" s="92"/>
    </row>
    <row r="194" spans="2:12" s="89" customFormat="1" ht="12.75" hidden="1">
      <c r="B194" s="66">
        <v>85216</v>
      </c>
      <c r="C194" s="59" t="s">
        <v>108</v>
      </c>
      <c r="D194" s="90">
        <v>20000</v>
      </c>
      <c r="E194" s="93">
        <f>E195+E196</f>
        <v>0</v>
      </c>
      <c r="F194" s="93">
        <f>F195+F196</f>
        <v>0</v>
      </c>
      <c r="G194" s="91"/>
      <c r="H194" s="91"/>
      <c r="I194" s="127"/>
      <c r="J194" s="91"/>
      <c r="K194" s="2"/>
      <c r="L194" s="92"/>
    </row>
    <row r="195" spans="2:12" s="89" customFormat="1" ht="12.75" hidden="1">
      <c r="B195" s="66"/>
      <c r="C195" s="68" t="s">
        <v>27</v>
      </c>
      <c r="D195" s="90"/>
      <c r="E195" s="93"/>
      <c r="F195" s="93"/>
      <c r="G195" s="91"/>
      <c r="H195" s="91"/>
      <c r="I195" s="127"/>
      <c r="J195" s="91"/>
      <c r="K195" s="2"/>
      <c r="L195" s="92"/>
    </row>
    <row r="196" spans="2:12" s="89" customFormat="1" ht="12.75" customHeight="1" hidden="1">
      <c r="B196" s="66"/>
      <c r="C196" s="68" t="s">
        <v>109</v>
      </c>
      <c r="D196" s="90"/>
      <c r="E196" s="93"/>
      <c r="F196" s="93"/>
      <c r="G196" s="91"/>
      <c r="H196" s="91"/>
      <c r="I196" s="127"/>
      <c r="J196" s="91"/>
      <c r="K196" s="2"/>
      <c r="L196" s="92"/>
    </row>
    <row r="197" spans="2:12" s="89" customFormat="1" ht="12.75" hidden="1">
      <c r="B197" s="66">
        <v>85215</v>
      </c>
      <c r="C197" s="59" t="s">
        <v>110</v>
      </c>
      <c r="D197" s="90"/>
      <c r="E197" s="93"/>
      <c r="F197" s="93">
        <f>F198</f>
        <v>0</v>
      </c>
      <c r="G197" s="91"/>
      <c r="H197" s="91"/>
      <c r="I197" s="127"/>
      <c r="J197" s="91"/>
      <c r="K197" s="2"/>
      <c r="L197" s="92"/>
    </row>
    <row r="198" spans="2:12" s="89" customFormat="1" ht="12.75" hidden="1">
      <c r="B198" s="66"/>
      <c r="C198" s="68" t="s">
        <v>111</v>
      </c>
      <c r="D198" s="90"/>
      <c r="E198" s="93"/>
      <c r="F198" s="93"/>
      <c r="G198" s="91"/>
      <c r="H198" s="91"/>
      <c r="I198" s="127"/>
      <c r="J198" s="91"/>
      <c r="K198" s="2"/>
      <c r="L198" s="92"/>
    </row>
    <row r="199" spans="2:12" s="89" customFormat="1" ht="12.75" hidden="1">
      <c r="B199" s="66">
        <v>85219</v>
      </c>
      <c r="C199" s="59" t="s">
        <v>112</v>
      </c>
      <c r="D199" s="90">
        <v>779532</v>
      </c>
      <c r="E199" s="93">
        <f>E200+E201+E202</f>
        <v>0</v>
      </c>
      <c r="F199" s="93">
        <f>F200+F201+F202</f>
        <v>0</v>
      </c>
      <c r="G199" s="91"/>
      <c r="H199" s="91"/>
      <c r="I199" s="127"/>
      <c r="J199" s="91"/>
      <c r="K199" s="2"/>
      <c r="L199" s="92"/>
    </row>
    <row r="200" spans="2:12" s="89" customFormat="1" ht="12.75" hidden="1">
      <c r="B200" s="66"/>
      <c r="C200" s="68" t="s">
        <v>25</v>
      </c>
      <c r="D200" s="90"/>
      <c r="E200" s="93"/>
      <c r="F200" s="93"/>
      <c r="G200" s="91"/>
      <c r="H200" s="91"/>
      <c r="I200" s="127"/>
      <c r="J200" s="91"/>
      <c r="K200" s="2"/>
      <c r="L200" s="92"/>
    </row>
    <row r="201" spans="2:12" s="89" customFormat="1" ht="12.75" hidden="1">
      <c r="B201" s="66"/>
      <c r="C201" s="68" t="s">
        <v>104</v>
      </c>
      <c r="D201" s="90"/>
      <c r="E201" s="93"/>
      <c r="F201" s="93"/>
      <c r="G201" s="91"/>
      <c r="H201" s="91"/>
      <c r="I201" s="127"/>
      <c r="J201" s="91"/>
      <c r="K201" s="2"/>
      <c r="L201" s="92"/>
    </row>
    <row r="202" spans="2:12" s="89" customFormat="1" ht="12.75" customHeight="1" hidden="1">
      <c r="B202" s="66"/>
      <c r="C202" s="68" t="s">
        <v>113</v>
      </c>
      <c r="D202" s="90"/>
      <c r="E202" s="93"/>
      <c r="F202" s="93"/>
      <c r="G202" s="91"/>
      <c r="H202" s="91"/>
      <c r="I202" s="127"/>
      <c r="J202" s="91"/>
      <c r="K202" s="2"/>
      <c r="L202" s="92"/>
    </row>
    <row r="203" spans="2:12" s="89" customFormat="1" ht="12.75" hidden="1">
      <c r="B203" s="66"/>
      <c r="C203" s="68"/>
      <c r="D203" s="90"/>
      <c r="E203" s="93"/>
      <c r="F203" s="93"/>
      <c r="G203" s="91"/>
      <c r="H203" s="91"/>
      <c r="I203" s="127"/>
      <c r="J203" s="91"/>
      <c r="K203" s="2"/>
      <c r="L203" s="92"/>
    </row>
    <row r="204" spans="2:12" s="89" customFormat="1" ht="12.75" hidden="1">
      <c r="B204" s="66">
        <v>85228</v>
      </c>
      <c r="C204" s="59" t="s">
        <v>114</v>
      </c>
      <c r="D204" s="90">
        <v>116010</v>
      </c>
      <c r="E204" s="93"/>
      <c r="F204" s="93"/>
      <c r="G204" s="91"/>
      <c r="H204" s="91"/>
      <c r="I204" s="127"/>
      <c r="J204" s="91"/>
      <c r="K204" s="2"/>
      <c r="L204" s="92"/>
    </row>
    <row r="205" spans="2:12" s="89" customFormat="1" ht="12.75" hidden="1">
      <c r="B205" s="66">
        <v>85278</v>
      </c>
      <c r="C205" s="69" t="s">
        <v>86</v>
      </c>
      <c r="D205" s="90"/>
      <c r="E205" s="93"/>
      <c r="F205" s="93">
        <f>F206</f>
        <v>0</v>
      </c>
      <c r="G205" s="91"/>
      <c r="H205" s="91"/>
      <c r="I205" s="127"/>
      <c r="J205" s="91"/>
      <c r="K205" s="2"/>
      <c r="L205" s="92"/>
    </row>
    <row r="206" spans="2:12" s="89" customFormat="1" ht="12.75" hidden="1">
      <c r="B206" s="66"/>
      <c r="C206" s="68" t="s">
        <v>104</v>
      </c>
      <c r="D206" s="90"/>
      <c r="E206" s="93"/>
      <c r="F206" s="93"/>
      <c r="G206" s="91"/>
      <c r="H206" s="91"/>
      <c r="I206" s="127"/>
      <c r="J206" s="91"/>
      <c r="K206" s="2"/>
      <c r="L206" s="92"/>
    </row>
    <row r="207" spans="2:12" s="109" customFormat="1" ht="12.75" hidden="1">
      <c r="B207" s="79">
        <v>85228</v>
      </c>
      <c r="C207" s="142" t="s">
        <v>114</v>
      </c>
      <c r="D207" s="105">
        <v>206168</v>
      </c>
      <c r="E207" s="110">
        <f>E209+E211+E210</f>
        <v>0</v>
      </c>
      <c r="F207" s="110">
        <f>F208+F211</f>
        <v>0</v>
      </c>
      <c r="G207" s="106"/>
      <c r="H207" s="106"/>
      <c r="I207" s="106"/>
      <c r="J207" s="106"/>
      <c r="K207" s="107"/>
      <c r="L207" s="108"/>
    </row>
    <row r="208" spans="2:12" s="109" customFormat="1" ht="12.75" customHeight="1" hidden="1">
      <c r="B208" s="79"/>
      <c r="C208" s="81" t="s">
        <v>26</v>
      </c>
      <c r="D208" s="105"/>
      <c r="E208" s="110"/>
      <c r="F208" s="110"/>
      <c r="G208" s="106"/>
      <c r="H208" s="106"/>
      <c r="I208" s="106"/>
      <c r="J208" s="106"/>
      <c r="K208" s="107"/>
      <c r="L208" s="108"/>
    </row>
    <row r="209" spans="2:12" s="109" customFormat="1" ht="12.75" customHeight="1" hidden="1">
      <c r="B209" s="79"/>
      <c r="C209" s="68" t="s">
        <v>111</v>
      </c>
      <c r="D209" s="105"/>
      <c r="E209" s="110"/>
      <c r="F209" s="110"/>
      <c r="G209" s="106"/>
      <c r="H209" s="106"/>
      <c r="I209" s="106"/>
      <c r="J209" s="106"/>
      <c r="K209" s="107"/>
      <c r="L209" s="108"/>
    </row>
    <row r="210" spans="2:12" s="109" customFormat="1" ht="12.75" customHeight="1" hidden="1">
      <c r="B210" s="79"/>
      <c r="C210" s="68" t="s">
        <v>109</v>
      </c>
      <c r="D210" s="105"/>
      <c r="E210" s="110"/>
      <c r="F210" s="110"/>
      <c r="G210" s="106"/>
      <c r="H210" s="106"/>
      <c r="I210" s="106"/>
      <c r="J210" s="106"/>
      <c r="K210" s="107"/>
      <c r="L210" s="108"/>
    </row>
    <row r="211" spans="2:12" s="109" customFormat="1" ht="12.75" hidden="1">
      <c r="B211" s="79"/>
      <c r="C211" s="68" t="s">
        <v>115</v>
      </c>
      <c r="D211" s="105"/>
      <c r="E211" s="110"/>
      <c r="F211" s="110"/>
      <c r="G211" s="106"/>
      <c r="H211" s="106"/>
      <c r="I211" s="106"/>
      <c r="J211" s="106"/>
      <c r="K211" s="107"/>
      <c r="L211" s="108"/>
    </row>
    <row r="212" spans="1:12" s="103" customFormat="1" ht="17.25">
      <c r="A212" s="30">
        <v>854</v>
      </c>
      <c r="B212" s="85"/>
      <c r="C212" s="103" t="s">
        <v>16</v>
      </c>
      <c r="D212" s="98">
        <f>SUM(D214:D218)</f>
        <v>195878</v>
      </c>
      <c r="E212" s="120">
        <f>E214+E218+E220</f>
        <v>3500</v>
      </c>
      <c r="F212" s="120">
        <f>F214+F218+F220</f>
        <v>3500</v>
      </c>
      <c r="G212" s="99"/>
      <c r="H212" s="99"/>
      <c r="I212" s="126"/>
      <c r="J212" s="99"/>
      <c r="K212" s="101"/>
      <c r="L212" s="102"/>
    </row>
    <row r="213" spans="2:12" s="89" customFormat="1" ht="12.75" hidden="1">
      <c r="B213" s="66"/>
      <c r="D213" s="90"/>
      <c r="E213" s="93"/>
      <c r="F213" s="93"/>
      <c r="G213" s="91"/>
      <c r="H213" s="91"/>
      <c r="I213" s="127"/>
      <c r="J213" s="91"/>
      <c r="K213" s="2"/>
      <c r="L213" s="92"/>
    </row>
    <row r="214" spans="2:12" s="89" customFormat="1" ht="17.25">
      <c r="B214" s="66">
        <v>85401</v>
      </c>
      <c r="C214" s="89" t="s">
        <v>116</v>
      </c>
      <c r="D214" s="90">
        <v>95500</v>
      </c>
      <c r="E214" s="93">
        <f>E215+E216+E217</f>
        <v>3500</v>
      </c>
      <c r="F214" s="93">
        <f>F215+F216+F217</f>
        <v>3500</v>
      </c>
      <c r="G214" s="91"/>
      <c r="H214" s="91"/>
      <c r="I214" s="127"/>
      <c r="J214" s="91"/>
      <c r="K214" s="2"/>
      <c r="L214" s="92"/>
    </row>
    <row r="215" spans="2:12" s="89" customFormat="1" ht="12.75" hidden="1">
      <c r="B215" s="66"/>
      <c r="C215" s="104" t="s">
        <v>25</v>
      </c>
      <c r="D215" s="90"/>
      <c r="E215" s="93"/>
      <c r="F215" s="93"/>
      <c r="G215" s="91"/>
      <c r="H215" s="91"/>
      <c r="I215" s="127"/>
      <c r="J215" s="91"/>
      <c r="K215" s="2"/>
      <c r="L215" s="92"/>
    </row>
    <row r="216" spans="2:12" s="89" customFormat="1" ht="33.75">
      <c r="B216" s="66"/>
      <c r="C216" s="104" t="s">
        <v>26</v>
      </c>
      <c r="D216" s="90"/>
      <c r="E216" s="93">
        <v>3500</v>
      </c>
      <c r="F216" s="93"/>
      <c r="G216" s="91"/>
      <c r="H216" s="91"/>
      <c r="I216" s="127"/>
      <c r="J216" s="91"/>
      <c r="K216" s="2"/>
      <c r="L216" s="92"/>
    </row>
    <row r="217" spans="2:12" s="89" customFormat="1" ht="17.25">
      <c r="B217" s="66"/>
      <c r="C217" s="68" t="s">
        <v>32</v>
      </c>
      <c r="D217" s="90"/>
      <c r="E217" s="93"/>
      <c r="F217" s="93">
        <v>3500</v>
      </c>
      <c r="G217" s="91"/>
      <c r="H217" s="91"/>
      <c r="I217" s="127"/>
      <c r="J217" s="91"/>
      <c r="K217" s="2"/>
      <c r="L217" s="92"/>
    </row>
    <row r="218" spans="2:12" s="89" customFormat="1" ht="12.75" hidden="1">
      <c r="B218" s="66">
        <v>85415</v>
      </c>
      <c r="C218" s="89" t="s">
        <v>117</v>
      </c>
      <c r="D218" s="90">
        <v>100378</v>
      </c>
      <c r="E218" s="93">
        <f>E219</f>
        <v>0</v>
      </c>
      <c r="F218" s="93">
        <f>F219</f>
        <v>0</v>
      </c>
      <c r="G218" s="91"/>
      <c r="H218" s="91"/>
      <c r="I218" s="127"/>
      <c r="J218" s="91"/>
      <c r="K218" s="2"/>
      <c r="L218" s="92"/>
    </row>
    <row r="219" spans="2:12" s="89" customFormat="1" ht="12.75" hidden="1">
      <c r="B219" s="66"/>
      <c r="C219" s="68" t="s">
        <v>28</v>
      </c>
      <c r="D219" s="90"/>
      <c r="E219" s="93"/>
      <c r="F219" s="93"/>
      <c r="G219" s="91"/>
      <c r="H219" s="91"/>
      <c r="I219" s="127"/>
      <c r="J219" s="91"/>
      <c r="K219" s="2"/>
      <c r="L219" s="92"/>
    </row>
    <row r="220" spans="2:12" s="89" customFormat="1" ht="12.75" hidden="1">
      <c r="B220" s="66">
        <v>85495</v>
      </c>
      <c r="C220" s="89" t="s">
        <v>45</v>
      </c>
      <c r="D220" s="90">
        <v>0</v>
      </c>
      <c r="E220" s="93"/>
      <c r="F220" s="93"/>
      <c r="G220" s="91"/>
      <c r="H220" s="91"/>
      <c r="I220" s="127"/>
      <c r="J220" s="91"/>
      <c r="K220" s="2"/>
      <c r="L220" s="92"/>
    </row>
    <row r="221" spans="1:12" s="89" customFormat="1" ht="12.75" hidden="1">
      <c r="A221" s="67"/>
      <c r="B221" s="66"/>
      <c r="D221" s="143"/>
      <c r="G221" s="2"/>
      <c r="H221" s="2"/>
      <c r="I221" s="3"/>
      <c r="J221" s="2"/>
      <c r="K221" s="2"/>
      <c r="L221" s="92"/>
    </row>
    <row r="222" spans="1:12" s="103" customFormat="1" ht="12.75" hidden="1">
      <c r="A222" s="30">
        <v>900</v>
      </c>
      <c r="B222" s="85"/>
      <c r="C222" s="103" t="s">
        <v>118</v>
      </c>
      <c r="D222" s="98">
        <f>+D223+D227+D229</f>
        <v>1612170</v>
      </c>
      <c r="E222" s="120">
        <f>E229+E223+E227</f>
        <v>0</v>
      </c>
      <c r="F222" s="120">
        <f>F229+F223+F227</f>
        <v>0</v>
      </c>
      <c r="G222" s="99"/>
      <c r="H222" s="99"/>
      <c r="I222" s="100"/>
      <c r="J222" s="99"/>
      <c r="K222" s="101"/>
      <c r="L222" s="102"/>
    </row>
    <row r="223" spans="1:12" s="89" customFormat="1" ht="12.75" hidden="1">
      <c r="A223" s="67"/>
      <c r="B223" s="66">
        <v>90005</v>
      </c>
      <c r="C223" s="89" t="s">
        <v>119</v>
      </c>
      <c r="D223" s="90">
        <v>348970</v>
      </c>
      <c r="E223" s="93">
        <f>E224+E225+E226</f>
        <v>0</v>
      </c>
      <c r="F223" s="93">
        <f>F224+F225+F226</f>
        <v>0</v>
      </c>
      <c r="G223" s="91"/>
      <c r="H223" s="91"/>
      <c r="I223" s="3"/>
      <c r="J223" s="91"/>
      <c r="K223" s="2"/>
      <c r="L223" s="92"/>
    </row>
    <row r="224" spans="1:12" s="89" customFormat="1" ht="12.75" hidden="1">
      <c r="A224" s="67"/>
      <c r="B224" s="66"/>
      <c r="C224" s="68" t="s">
        <v>25</v>
      </c>
      <c r="D224" s="90"/>
      <c r="E224" s="93"/>
      <c r="F224" s="93"/>
      <c r="G224" s="91"/>
      <c r="H224" s="91"/>
      <c r="I224" s="3"/>
      <c r="J224" s="91"/>
      <c r="K224" s="2"/>
      <c r="L224" s="92"/>
    </row>
    <row r="225" spans="1:12" s="89" customFormat="1" ht="12.75" hidden="1">
      <c r="A225" s="67"/>
      <c r="B225" s="66"/>
      <c r="C225" s="144" t="s">
        <v>32</v>
      </c>
      <c r="D225" s="90"/>
      <c r="E225" s="93"/>
      <c r="F225" s="93"/>
      <c r="G225" s="91"/>
      <c r="H225" s="91"/>
      <c r="I225" s="3"/>
      <c r="J225" s="91"/>
      <c r="K225" s="2"/>
      <c r="L225" s="92"/>
    </row>
    <row r="226" spans="1:12" s="89" customFormat="1" ht="12.75" hidden="1">
      <c r="A226" s="67"/>
      <c r="B226" s="66"/>
      <c r="C226" s="68" t="s">
        <v>32</v>
      </c>
      <c r="D226" s="90"/>
      <c r="E226" s="93"/>
      <c r="F226" s="93"/>
      <c r="G226" s="91"/>
      <c r="H226" s="91"/>
      <c r="I226" s="3"/>
      <c r="J226" s="91"/>
      <c r="K226" s="2"/>
      <c r="L226" s="92"/>
    </row>
    <row r="227" spans="1:12" s="89" customFormat="1" ht="12.75" hidden="1">
      <c r="A227" s="67"/>
      <c r="B227" s="66">
        <v>90015</v>
      </c>
      <c r="C227" s="89" t="s">
        <v>120</v>
      </c>
      <c r="D227" s="90">
        <v>767500</v>
      </c>
      <c r="E227" s="93">
        <f>E228</f>
        <v>0</v>
      </c>
      <c r="F227" s="93"/>
      <c r="G227" s="91"/>
      <c r="H227" s="91"/>
      <c r="I227" s="3"/>
      <c r="J227" s="91"/>
      <c r="K227" s="2"/>
      <c r="L227" s="92"/>
    </row>
    <row r="228" spans="1:12" s="89" customFormat="1" ht="12.75" hidden="1">
      <c r="A228" s="67"/>
      <c r="B228" s="66"/>
      <c r="C228" s="144" t="s">
        <v>26</v>
      </c>
      <c r="D228" s="90"/>
      <c r="E228" s="93"/>
      <c r="F228" s="93"/>
      <c r="G228" s="91"/>
      <c r="H228" s="91"/>
      <c r="I228" s="3"/>
      <c r="J228" s="91"/>
      <c r="K228" s="2"/>
      <c r="L228" s="92"/>
    </row>
    <row r="229" spans="1:12" s="89" customFormat="1" ht="12.75" hidden="1">
      <c r="A229" s="67"/>
      <c r="B229" s="66">
        <v>90095</v>
      </c>
      <c r="C229" s="89" t="s">
        <v>45</v>
      </c>
      <c r="D229" s="90">
        <v>495700</v>
      </c>
      <c r="E229" s="93">
        <f>E232</f>
        <v>0</v>
      </c>
      <c r="F229" s="93">
        <f>F230+F232+F233+F231</f>
        <v>0</v>
      </c>
      <c r="G229" s="91"/>
      <c r="H229" s="91"/>
      <c r="I229" s="3"/>
      <c r="J229" s="91"/>
      <c r="K229" s="2"/>
      <c r="L229" s="92"/>
    </row>
    <row r="230" spans="1:12" s="89" customFormat="1" ht="12.75" hidden="1">
      <c r="A230" s="67"/>
      <c r="B230" s="66"/>
      <c r="C230" s="68" t="s">
        <v>25</v>
      </c>
      <c r="D230" s="90"/>
      <c r="E230" s="93"/>
      <c r="F230" s="93"/>
      <c r="G230" s="91"/>
      <c r="H230" s="91"/>
      <c r="I230" s="3"/>
      <c r="J230" s="91"/>
      <c r="K230" s="2"/>
      <c r="L230" s="92"/>
    </row>
    <row r="231" spans="1:12" s="89" customFormat="1" ht="12.75" hidden="1">
      <c r="A231" s="67"/>
      <c r="B231" s="66"/>
      <c r="C231" s="68" t="s">
        <v>25</v>
      </c>
      <c r="D231" s="90"/>
      <c r="E231" s="93"/>
      <c r="F231" s="93"/>
      <c r="G231" s="91"/>
      <c r="H231" s="91"/>
      <c r="I231" s="3"/>
      <c r="J231" s="91"/>
      <c r="K231" s="2"/>
      <c r="L231" s="92"/>
    </row>
    <row r="232" spans="1:12" s="89" customFormat="1" ht="12.75" hidden="1">
      <c r="A232" s="67"/>
      <c r="B232" s="66"/>
      <c r="C232" s="144" t="s">
        <v>26</v>
      </c>
      <c r="D232" s="90"/>
      <c r="E232" s="93"/>
      <c r="F232" s="93"/>
      <c r="G232" s="91"/>
      <c r="H232" s="91"/>
      <c r="I232" s="3"/>
      <c r="J232" s="91"/>
      <c r="K232" s="2"/>
      <c r="L232" s="92"/>
    </row>
    <row r="233" spans="1:12" s="89" customFormat="1" ht="12.75" hidden="1">
      <c r="A233" s="67"/>
      <c r="B233" s="66"/>
      <c r="C233" s="68" t="s">
        <v>32</v>
      </c>
      <c r="D233" s="90"/>
      <c r="E233" s="93"/>
      <c r="F233" s="93"/>
      <c r="G233" s="91"/>
      <c r="H233" s="91"/>
      <c r="I233" s="3"/>
      <c r="J233" s="91"/>
      <c r="K233" s="2"/>
      <c r="L233" s="92"/>
    </row>
    <row r="234" spans="1:12" s="103" customFormat="1" ht="12.75" hidden="1">
      <c r="A234" s="30">
        <v>921</v>
      </c>
      <c r="B234" s="85"/>
      <c r="C234" s="103" t="s">
        <v>121</v>
      </c>
      <c r="D234" s="98">
        <f>+D235+D237+D238+D240</f>
        <v>773000</v>
      </c>
      <c r="E234" s="120">
        <f>E238+E240</f>
        <v>0</v>
      </c>
      <c r="F234" s="120">
        <f>F235</f>
        <v>0</v>
      </c>
      <c r="G234" s="99"/>
      <c r="H234" s="99"/>
      <c r="I234" s="100"/>
      <c r="J234" s="99"/>
      <c r="K234" s="101"/>
      <c r="L234" s="102"/>
    </row>
    <row r="235" spans="1:12" s="89" customFormat="1" ht="12.75" hidden="1">
      <c r="A235" s="67"/>
      <c r="B235" s="66">
        <v>92109</v>
      </c>
      <c r="C235" s="89" t="s">
        <v>122</v>
      </c>
      <c r="D235" s="90">
        <v>426000</v>
      </c>
      <c r="E235" s="93"/>
      <c r="F235" s="93">
        <f>F236</f>
        <v>0</v>
      </c>
      <c r="G235" s="91"/>
      <c r="H235" s="91"/>
      <c r="I235" s="3"/>
      <c r="J235" s="91"/>
      <c r="K235" s="2"/>
      <c r="L235" s="92"/>
    </row>
    <row r="236" spans="1:12" s="89" customFormat="1" ht="12.75" hidden="1">
      <c r="A236" s="67"/>
      <c r="B236" s="66"/>
      <c r="C236" s="68" t="s">
        <v>27</v>
      </c>
      <c r="D236" s="90"/>
      <c r="E236" s="93"/>
      <c r="F236" s="93"/>
      <c r="G236" s="91"/>
      <c r="H236" s="91"/>
      <c r="I236" s="3"/>
      <c r="J236" s="91"/>
      <c r="K236" s="2"/>
      <c r="L236" s="92"/>
    </row>
    <row r="237" spans="1:12" s="89" customFormat="1" ht="12.75" hidden="1">
      <c r="A237" s="67"/>
      <c r="B237" s="66">
        <v>92116</v>
      </c>
      <c r="C237" s="89" t="s">
        <v>123</v>
      </c>
      <c r="D237" s="90">
        <v>300000</v>
      </c>
      <c r="E237" s="93"/>
      <c r="F237" s="93"/>
      <c r="G237" s="2"/>
      <c r="H237" s="91"/>
      <c r="I237" s="3"/>
      <c r="J237" s="91"/>
      <c r="K237" s="2"/>
      <c r="L237" s="92"/>
    </row>
    <row r="238" spans="1:12" s="89" customFormat="1" ht="12.75" hidden="1">
      <c r="A238" s="67"/>
      <c r="B238" s="66">
        <v>92120</v>
      </c>
      <c r="C238" s="89" t="s">
        <v>124</v>
      </c>
      <c r="D238" s="90"/>
      <c r="E238" s="93">
        <f>E239</f>
        <v>0</v>
      </c>
      <c r="F238" s="93">
        <f>F239</f>
        <v>0</v>
      </c>
      <c r="G238" s="2"/>
      <c r="H238" s="91"/>
      <c r="I238" s="3"/>
      <c r="J238" s="91">
        <f>15471107-14978343</f>
        <v>492764</v>
      </c>
      <c r="K238" s="2"/>
      <c r="L238" s="92"/>
    </row>
    <row r="239" spans="1:12" s="89" customFormat="1" ht="12.75" hidden="1">
      <c r="A239" s="67"/>
      <c r="B239" s="66"/>
      <c r="C239" s="68" t="s">
        <v>35</v>
      </c>
      <c r="D239" s="90"/>
      <c r="E239" s="93"/>
      <c r="F239" s="93"/>
      <c r="G239" s="2"/>
      <c r="H239" s="91"/>
      <c r="I239" s="3"/>
      <c r="J239" s="91"/>
      <c r="K239" s="2"/>
      <c r="L239" s="92"/>
    </row>
    <row r="240" spans="1:12" s="89" customFormat="1" ht="12.75" hidden="1">
      <c r="A240" s="67"/>
      <c r="B240" s="66">
        <v>92195</v>
      </c>
      <c r="C240" s="89" t="s">
        <v>45</v>
      </c>
      <c r="D240" s="90">
        <v>47000</v>
      </c>
      <c r="E240" s="93">
        <f>E241</f>
        <v>0</v>
      </c>
      <c r="F240" s="93">
        <f>F241</f>
        <v>0</v>
      </c>
      <c r="G240" s="2"/>
      <c r="H240" s="91"/>
      <c r="I240" s="3"/>
      <c r="J240" s="91"/>
      <c r="K240" s="2"/>
      <c r="L240" s="92"/>
    </row>
    <row r="241" spans="1:12" s="89" customFormat="1" ht="12.75" hidden="1">
      <c r="A241" s="67"/>
      <c r="B241" s="66"/>
      <c r="C241" s="68" t="s">
        <v>35</v>
      </c>
      <c r="D241" s="90"/>
      <c r="E241" s="93"/>
      <c r="F241" s="93"/>
      <c r="G241" s="2"/>
      <c r="H241" s="91"/>
      <c r="I241" s="3"/>
      <c r="J241" s="91"/>
      <c r="K241" s="2"/>
      <c r="L241" s="92"/>
    </row>
    <row r="242" spans="1:12" s="103" customFormat="1" ht="12.75" hidden="1">
      <c r="A242" s="30">
        <v>926</v>
      </c>
      <c r="B242" s="85"/>
      <c r="C242" s="103" t="s">
        <v>125</v>
      </c>
      <c r="D242" s="98">
        <f>+D243+D245</f>
        <v>292980</v>
      </c>
      <c r="E242" s="120">
        <f>E243+E245</f>
        <v>0</v>
      </c>
      <c r="F242" s="120">
        <f>F243+F245</f>
        <v>0</v>
      </c>
      <c r="G242" s="101"/>
      <c r="H242" s="99"/>
      <c r="I242" s="100"/>
      <c r="J242" s="99"/>
      <c r="K242" s="101"/>
      <c r="L242" s="102"/>
    </row>
    <row r="243" spans="1:12" s="89" customFormat="1" ht="12.75" hidden="1">
      <c r="A243" s="67"/>
      <c r="B243" s="66">
        <v>92601</v>
      </c>
      <c r="C243" s="89" t="s">
        <v>126</v>
      </c>
      <c r="D243" s="90">
        <v>105000</v>
      </c>
      <c r="E243" s="93">
        <f>E244</f>
        <v>0</v>
      </c>
      <c r="F243" s="93">
        <f>F244</f>
        <v>0</v>
      </c>
      <c r="G243" s="2"/>
      <c r="H243" s="91"/>
      <c r="I243" s="3"/>
      <c r="J243" s="91"/>
      <c r="K243" s="2"/>
      <c r="L243" s="92"/>
    </row>
    <row r="244" spans="1:12" s="89" customFormat="1" ht="12.75" hidden="1">
      <c r="A244" s="67"/>
      <c r="B244" s="66"/>
      <c r="C244" s="68" t="s">
        <v>32</v>
      </c>
      <c r="D244" s="90"/>
      <c r="E244" s="93"/>
      <c r="F244" s="93"/>
      <c r="G244" s="2"/>
      <c r="H244" s="91"/>
      <c r="I244" s="3"/>
      <c r="J244" s="91"/>
      <c r="K244" s="2"/>
      <c r="L244" s="92"/>
    </row>
    <row r="245" spans="1:12" s="89" customFormat="1" ht="12.75" hidden="1">
      <c r="A245" s="67"/>
      <c r="B245" s="66">
        <v>92605</v>
      </c>
      <c r="C245" s="89" t="s">
        <v>127</v>
      </c>
      <c r="D245" s="90">
        <v>187980</v>
      </c>
      <c r="E245" s="93">
        <f>E246</f>
        <v>0</v>
      </c>
      <c r="F245" s="93">
        <f>F247+F248</f>
        <v>0</v>
      </c>
      <c r="G245" s="2"/>
      <c r="H245" s="91"/>
      <c r="I245" s="3"/>
      <c r="J245" s="91"/>
      <c r="K245" s="2"/>
      <c r="L245" s="92"/>
    </row>
    <row r="246" spans="1:12" s="89" customFormat="1" ht="12.75" hidden="1">
      <c r="A246" s="67"/>
      <c r="B246" s="66"/>
      <c r="C246" s="68" t="s">
        <v>32</v>
      </c>
      <c r="D246" s="90"/>
      <c r="E246" s="93"/>
      <c r="F246" s="93"/>
      <c r="G246" s="2"/>
      <c r="H246" s="91"/>
      <c r="I246" s="3"/>
      <c r="J246" s="91"/>
      <c r="K246" s="2"/>
      <c r="L246" s="92"/>
    </row>
    <row r="247" spans="1:12" s="89" customFormat="1" ht="12.75" hidden="1">
      <c r="A247" s="67"/>
      <c r="B247" s="66"/>
      <c r="C247" s="68" t="s">
        <v>35</v>
      </c>
      <c r="D247" s="90"/>
      <c r="E247" s="93"/>
      <c r="F247" s="93"/>
      <c r="G247" s="2"/>
      <c r="H247" s="91"/>
      <c r="I247" s="3"/>
      <c r="J247" s="91"/>
      <c r="K247" s="2"/>
      <c r="L247" s="92"/>
    </row>
    <row r="248" spans="1:12" s="89" customFormat="1" ht="12.75" hidden="1">
      <c r="A248" s="67"/>
      <c r="B248" s="66"/>
      <c r="C248" s="68" t="s">
        <v>28</v>
      </c>
      <c r="D248" s="90"/>
      <c r="E248" s="93"/>
      <c r="F248" s="93"/>
      <c r="G248" s="2"/>
      <c r="H248" s="91"/>
      <c r="I248" s="3"/>
      <c r="J248" s="91"/>
      <c r="K248" s="2"/>
      <c r="L248" s="92"/>
    </row>
    <row r="249" spans="1:12" s="103" customFormat="1" ht="17.25">
      <c r="A249" s="145"/>
      <c r="B249" s="146"/>
      <c r="C249" s="147" t="s">
        <v>18</v>
      </c>
      <c r="D249" s="148">
        <f>+D242+D234+D222+D212+D181+D174+D141+D133+D130+D115+D109+D93+D88+D71+D68+D31</f>
        <v>31982075.270000003</v>
      </c>
      <c r="E249" s="149">
        <f>E222+E212+E181++E141+E138+E109+E68+E31+E115+E93+E71</f>
        <v>50015</v>
      </c>
      <c r="F249" s="149">
        <f>F222+F212+F181++F141+F138+F109+F68+F31+F115+F93+F242+F71</f>
        <v>50015</v>
      </c>
      <c r="G249" s="150">
        <f>F249-E249</f>
        <v>0</v>
      </c>
      <c r="H249" s="150"/>
      <c r="I249" s="151"/>
      <c r="J249" s="152">
        <f>F249-E249</f>
        <v>0</v>
      </c>
      <c r="K249" s="101"/>
      <c r="L249" s="102"/>
    </row>
    <row r="250" spans="1:12" s="89" customFormat="1" ht="12.75" hidden="1">
      <c r="A250" s="67"/>
      <c r="B250" s="66"/>
      <c r="D250" s="90"/>
      <c r="E250" s="93"/>
      <c r="G250" s="2"/>
      <c r="H250" s="2"/>
      <c r="I250" s="3"/>
      <c r="J250" s="91"/>
      <c r="K250" s="2"/>
      <c r="L250" s="92"/>
    </row>
    <row r="251" spans="1:12" s="89" customFormat="1" ht="12.75" hidden="1">
      <c r="A251" s="67"/>
      <c r="B251" s="66"/>
      <c r="D251" s="90"/>
      <c r="E251" s="91"/>
      <c r="F251" s="2"/>
      <c r="G251" s="2"/>
      <c r="H251" s="2"/>
      <c r="I251" s="3"/>
      <c r="J251" s="91"/>
      <c r="K251" s="2"/>
      <c r="L251" s="92"/>
    </row>
    <row r="252" spans="1:12" s="89" customFormat="1" ht="12.75" hidden="1">
      <c r="A252" s="67"/>
      <c r="B252" s="66"/>
      <c r="D252" s="90"/>
      <c r="E252" s="2"/>
      <c r="F252" s="2"/>
      <c r="G252" s="2"/>
      <c r="H252" s="2"/>
      <c r="I252" s="3"/>
      <c r="J252" s="91"/>
      <c r="K252" s="2"/>
      <c r="L252" s="92"/>
    </row>
    <row r="253" spans="1:12" s="89" customFormat="1" ht="12.75" hidden="1">
      <c r="A253" s="67"/>
      <c r="B253" s="66"/>
      <c r="D253" s="90"/>
      <c r="E253" s="91"/>
      <c r="F253" s="91"/>
      <c r="G253" s="91"/>
      <c r="H253" s="91"/>
      <c r="I253" s="127"/>
      <c r="J253" s="91"/>
      <c r="K253" s="2"/>
      <c r="L253" s="92"/>
    </row>
    <row r="254" spans="1:12" s="89" customFormat="1" ht="12.75" hidden="1">
      <c r="A254" s="67"/>
      <c r="B254" s="66"/>
      <c r="D254" s="90"/>
      <c r="E254" s="2"/>
      <c r="F254" s="2"/>
      <c r="G254" s="2"/>
      <c r="H254" s="2"/>
      <c r="I254" s="3"/>
      <c r="J254" s="91"/>
      <c r="K254" s="2"/>
      <c r="L254" s="92"/>
    </row>
    <row r="255" spans="1:12" s="94" customFormat="1" ht="12.75" hidden="1">
      <c r="A255" s="153"/>
      <c r="B255" s="97"/>
      <c r="D255" s="96"/>
      <c r="E255" s="2"/>
      <c r="F255" s="2"/>
      <c r="G255" s="2"/>
      <c r="H255" s="2"/>
      <c r="I255" s="3"/>
      <c r="J255" s="91"/>
      <c r="K255" s="2"/>
      <c r="L255" s="97"/>
    </row>
    <row r="256" spans="1:10" s="2" customFormat="1" ht="12.75" hidden="1">
      <c r="A256" s="65"/>
      <c r="E256" s="91"/>
      <c r="I256" s="3"/>
      <c r="J256" s="91">
        <f>J24-J249</f>
        <v>106850.35</v>
      </c>
    </row>
    <row r="257" spans="1:10" s="2" customFormat="1" ht="12.75" hidden="1">
      <c r="A257" s="65" t="s">
        <v>128</v>
      </c>
      <c r="B257" s="65"/>
      <c r="C257" s="65"/>
      <c r="E257" s="91"/>
      <c r="I257" s="3"/>
      <c r="J257" s="91"/>
    </row>
    <row r="258" spans="9:10" s="2" customFormat="1" ht="12.75" hidden="1">
      <c r="I258" s="3"/>
      <c r="J258" s="91"/>
    </row>
    <row r="259" spans="1:10" s="101" customFormat="1" ht="12.75" hidden="1">
      <c r="A259" s="103"/>
      <c r="B259" s="103" t="s">
        <v>129</v>
      </c>
      <c r="C259" s="103"/>
      <c r="D259" s="103"/>
      <c r="E259" s="103" t="s">
        <v>5</v>
      </c>
      <c r="F259" s="103" t="s">
        <v>6</v>
      </c>
      <c r="I259" s="100"/>
      <c r="J259" s="99"/>
    </row>
    <row r="260" spans="1:10" s="2" customFormat="1" ht="12.75" hidden="1">
      <c r="A260" s="89"/>
      <c r="B260" s="89"/>
      <c r="C260" s="89"/>
      <c r="D260" s="89"/>
      <c r="E260" s="89"/>
      <c r="F260" s="89"/>
      <c r="I260" s="3"/>
      <c r="J260" s="91"/>
    </row>
    <row r="261" spans="1:10" s="2" customFormat="1" ht="12.75" hidden="1">
      <c r="A261" s="89"/>
      <c r="B261" s="153">
        <v>903</v>
      </c>
      <c r="C261" s="141" t="s">
        <v>130</v>
      </c>
      <c r="D261" s="89"/>
      <c r="E261" s="93"/>
      <c r="F261" s="93"/>
      <c r="I261" s="3"/>
      <c r="J261" s="91"/>
    </row>
    <row r="262" spans="1:10" s="2" customFormat="1" ht="12.75" hidden="1">
      <c r="A262" s="67"/>
      <c r="B262" s="59">
        <v>952</v>
      </c>
      <c r="C262" s="154" t="s">
        <v>131</v>
      </c>
      <c r="D262" s="89"/>
      <c r="E262" s="93"/>
      <c r="F262" s="93"/>
      <c r="I262" s="3"/>
      <c r="J262" s="91"/>
    </row>
    <row r="263" spans="1:10" s="2" customFormat="1" ht="12.75" hidden="1">
      <c r="A263" s="67"/>
      <c r="B263" s="155"/>
      <c r="C263" s="156"/>
      <c r="D263" s="89"/>
      <c r="E263" s="93"/>
      <c r="F263" s="93"/>
      <c r="I263" s="3"/>
      <c r="J263" s="91"/>
    </row>
    <row r="264" spans="1:10" s="159" customFormat="1" ht="12.75" customHeight="1" hidden="1">
      <c r="A264" s="67"/>
      <c r="B264" s="155"/>
      <c r="C264" s="156"/>
      <c r="D264" s="157"/>
      <c r="E264" s="158"/>
      <c r="F264" s="158"/>
      <c r="I264" s="160"/>
      <c r="J264" s="161"/>
    </row>
    <row r="265" spans="1:10" s="159" customFormat="1" ht="12.75" hidden="1">
      <c r="A265" s="67"/>
      <c r="B265" s="162"/>
      <c r="C265" s="156"/>
      <c r="D265" s="157"/>
      <c r="E265" s="158"/>
      <c r="F265" s="158"/>
      <c r="I265" s="160"/>
      <c r="J265" s="161"/>
    </row>
    <row r="266" spans="1:10" s="2" customFormat="1" ht="12.75" hidden="1">
      <c r="A266" s="69" t="s">
        <v>18</v>
      </c>
      <c r="B266" s="69"/>
      <c r="C266" s="69"/>
      <c r="D266" s="89"/>
      <c r="E266" s="93">
        <f>E261+E262</f>
        <v>0</v>
      </c>
      <c r="F266" s="93">
        <f>F261+F262</f>
        <v>0</v>
      </c>
      <c r="H266" s="91">
        <f>E266-F266</f>
        <v>0</v>
      </c>
      <c r="I266" s="3"/>
      <c r="J266" s="91"/>
    </row>
    <row r="267" spans="9:10" s="2" customFormat="1" ht="12.75" hidden="1">
      <c r="I267" s="3"/>
      <c r="J267" s="91"/>
    </row>
    <row r="268" spans="1:10" s="2" customFormat="1" ht="12.75" hidden="1">
      <c r="A268" s="65" t="s">
        <v>132</v>
      </c>
      <c r="B268" s="65"/>
      <c r="C268" s="65"/>
      <c r="E268" s="91"/>
      <c r="H268" s="91">
        <f>J24-J249</f>
        <v>106850.35</v>
      </c>
      <c r="I268" s="3"/>
      <c r="J268" s="91"/>
    </row>
    <row r="269" spans="9:10" s="2" customFormat="1" ht="12.75" hidden="1">
      <c r="I269" s="3"/>
      <c r="J269" s="91"/>
    </row>
    <row r="270" spans="1:10" s="101" customFormat="1" ht="12.75" hidden="1">
      <c r="A270" s="103"/>
      <c r="B270" s="103" t="s">
        <v>129</v>
      </c>
      <c r="C270" s="103"/>
      <c r="D270" s="103"/>
      <c r="E270" s="103" t="s">
        <v>5</v>
      </c>
      <c r="F270" s="103" t="s">
        <v>6</v>
      </c>
      <c r="I270" s="100"/>
      <c r="J270" s="99"/>
    </row>
    <row r="271" spans="1:10" s="2" customFormat="1" ht="12.75" hidden="1">
      <c r="A271" s="89"/>
      <c r="B271" s="89"/>
      <c r="C271" s="89"/>
      <c r="D271" s="89"/>
      <c r="E271" s="89"/>
      <c r="F271" s="89"/>
      <c r="I271" s="3"/>
      <c r="J271" s="91"/>
    </row>
    <row r="272" spans="1:25" s="2" customFormat="1" ht="12.75" hidden="1">
      <c r="A272" s="89"/>
      <c r="B272" s="67">
        <v>992</v>
      </c>
      <c r="C272" s="89" t="s">
        <v>133</v>
      </c>
      <c r="D272" s="89"/>
      <c r="E272" s="93"/>
      <c r="F272" s="93">
        <f>F274</f>
        <v>0</v>
      </c>
      <c r="H272" s="91">
        <f>H268-F274</f>
        <v>106850.35</v>
      </c>
      <c r="I272" s="3"/>
      <c r="J272" s="9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s="2" customFormat="1" ht="12.75" hidden="1">
      <c r="A273" s="89"/>
      <c r="B273" s="67">
        <v>963</v>
      </c>
      <c r="C273" s="141" t="s">
        <v>134</v>
      </c>
      <c r="D273" s="89"/>
      <c r="E273" s="93"/>
      <c r="F273" s="93"/>
      <c r="I273" s="3"/>
      <c r="J273" s="9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10" s="2" customFormat="1" ht="12.75" hidden="1">
      <c r="A274" s="69" t="s">
        <v>18</v>
      </c>
      <c r="B274" s="69"/>
      <c r="C274" s="69"/>
      <c r="D274" s="89"/>
      <c r="E274" s="93">
        <f>E272+E273</f>
        <v>0</v>
      </c>
      <c r="F274" s="93"/>
      <c r="I274" s="3"/>
      <c r="J274" s="91"/>
    </row>
    <row r="275" spans="9:25" s="2" customFormat="1" ht="17.25">
      <c r="I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8:25" s="2" customFormat="1" ht="17.25">
      <c r="H276" s="127">
        <f>G249-H24</f>
        <v>-106850.35</v>
      </c>
      <c r="I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8:25" s="2" customFormat="1" ht="17.25">
      <c r="H277" s="127"/>
      <c r="I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9:25" s="2" customFormat="1" ht="17.25">
      <c r="I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9:25" s="2" customFormat="1" ht="17.25">
      <c r="I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9:25" s="2" customFormat="1" ht="17.25">
      <c r="I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9:25" s="2" customFormat="1" ht="17.25">
      <c r="I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9:25" s="2" customFormat="1" ht="17.25">
      <c r="I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9:25" s="2" customFormat="1" ht="17.25">
      <c r="I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9:25" s="2" customFormat="1" ht="17.25">
      <c r="I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9:25" s="2" customFormat="1" ht="17.25">
      <c r="I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9:25" s="2" customFormat="1" ht="17.25">
      <c r="I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9:25" s="2" customFormat="1" ht="17.25">
      <c r="I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9:25" s="2" customFormat="1" ht="17.25">
      <c r="I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="2" customFormat="1" ht="17.25">
      <c r="I289" s="3"/>
    </row>
    <row r="290" s="2" customFormat="1" ht="17.25">
      <c r="I290" s="3"/>
    </row>
    <row r="291" s="2" customFormat="1" ht="17.25">
      <c r="I291" s="3"/>
    </row>
    <row r="292" s="2" customFormat="1" ht="17.25">
      <c r="I292" s="3"/>
    </row>
    <row r="293" s="2" customFormat="1" ht="17.25">
      <c r="I293" s="3"/>
    </row>
    <row r="294" s="2" customFormat="1" ht="17.25">
      <c r="I294" s="3"/>
    </row>
    <row r="295" s="2" customFormat="1" ht="17.25">
      <c r="I295" s="3"/>
    </row>
    <row r="296" s="2" customFormat="1" ht="17.25">
      <c r="I296" s="3"/>
    </row>
    <row r="297" s="2" customFormat="1" ht="17.25">
      <c r="I297" s="3"/>
    </row>
    <row r="298" s="2" customFormat="1" ht="17.25">
      <c r="I298" s="3"/>
    </row>
    <row r="299" s="2" customFormat="1" ht="17.25">
      <c r="I299" s="3"/>
    </row>
    <row r="300" s="2" customFormat="1" ht="17.25">
      <c r="I300" s="3"/>
    </row>
    <row r="301" s="2" customFormat="1" ht="17.25">
      <c r="I301" s="3"/>
    </row>
    <row r="302" s="2" customFormat="1" ht="17.25">
      <c r="I302" s="3"/>
    </row>
    <row r="303" s="2" customFormat="1" ht="17.25">
      <c r="I303" s="3"/>
    </row>
    <row r="304" s="2" customFormat="1" ht="17.25">
      <c r="I304" s="3"/>
    </row>
    <row r="305" s="2" customFormat="1" ht="17.25">
      <c r="I305" s="3"/>
    </row>
    <row r="306" s="2" customFormat="1" ht="17.25">
      <c r="I306" s="3"/>
    </row>
    <row r="307" s="2" customFormat="1" ht="17.25">
      <c r="I307" s="3"/>
    </row>
    <row r="308" s="2" customFormat="1" ht="17.25">
      <c r="I308" s="3"/>
    </row>
    <row r="309" s="2" customFormat="1" ht="17.25">
      <c r="I309" s="3"/>
    </row>
    <row r="310" s="2" customFormat="1" ht="17.25">
      <c r="I310" s="3"/>
    </row>
    <row r="311" s="2" customFormat="1" ht="17.25">
      <c r="I311" s="3"/>
    </row>
    <row r="312" s="2" customFormat="1" ht="17.25">
      <c r="I312" s="3"/>
    </row>
    <row r="313" s="2" customFormat="1" ht="17.25">
      <c r="I313" s="3"/>
    </row>
    <row r="314" s="2" customFormat="1" ht="17.25">
      <c r="I314" s="3"/>
    </row>
    <row r="315" s="2" customFormat="1" ht="17.25">
      <c r="I315" s="3"/>
    </row>
    <row r="316" s="2" customFormat="1" ht="17.25">
      <c r="I316" s="3"/>
    </row>
    <row r="317" s="2" customFormat="1" ht="17.25">
      <c r="I317" s="3"/>
    </row>
    <row r="318" s="2" customFormat="1" ht="17.25">
      <c r="I318" s="3"/>
    </row>
    <row r="319" s="2" customFormat="1" ht="17.25">
      <c r="I319" s="3"/>
    </row>
    <row r="320" s="2" customFormat="1" ht="17.25">
      <c r="I320" s="3"/>
    </row>
    <row r="321" s="2" customFormat="1" ht="17.25">
      <c r="I321" s="3"/>
    </row>
    <row r="322" s="2" customFormat="1" ht="17.25">
      <c r="I322" s="3"/>
    </row>
    <row r="323" s="2" customFormat="1" ht="17.25">
      <c r="I323" s="3"/>
    </row>
    <row r="324" s="2" customFormat="1" ht="17.25">
      <c r="I324" s="3"/>
    </row>
    <row r="325" s="2" customFormat="1" ht="17.25">
      <c r="I325" s="3"/>
    </row>
    <row r="326" s="2" customFormat="1" ht="17.25">
      <c r="I326" s="3"/>
    </row>
    <row r="327" s="2" customFormat="1" ht="17.25">
      <c r="I327" s="3"/>
    </row>
    <row r="328" s="2" customFormat="1" ht="17.25">
      <c r="I328" s="3"/>
    </row>
    <row r="329" s="2" customFormat="1" ht="17.25">
      <c r="I329" s="3"/>
    </row>
    <row r="330" s="2" customFormat="1" ht="17.25">
      <c r="I330" s="3"/>
    </row>
    <row r="331" s="2" customFormat="1" ht="17.25">
      <c r="I331" s="3"/>
    </row>
    <row r="332" s="2" customFormat="1" ht="17.25">
      <c r="I332" s="3"/>
    </row>
    <row r="333" s="2" customFormat="1" ht="17.25">
      <c r="I333" s="3"/>
    </row>
    <row r="334" s="2" customFormat="1" ht="17.25">
      <c r="I334" s="3"/>
    </row>
    <row r="335" s="2" customFormat="1" ht="17.25">
      <c r="I335" s="3"/>
    </row>
    <row r="336" s="2" customFormat="1" ht="17.25">
      <c r="I336" s="3"/>
    </row>
    <row r="337" s="2" customFormat="1" ht="17.25">
      <c r="I337" s="3"/>
    </row>
    <row r="338" s="2" customFormat="1" ht="17.25">
      <c r="I338" s="3"/>
    </row>
    <row r="339" s="2" customFormat="1" ht="17.25">
      <c r="I339" s="3"/>
    </row>
    <row r="340" s="2" customFormat="1" ht="17.25">
      <c r="I340" s="3"/>
    </row>
    <row r="341" s="2" customFormat="1" ht="17.25">
      <c r="I341" s="3"/>
    </row>
    <row r="342" s="2" customFormat="1" ht="17.25">
      <c r="I342" s="3"/>
    </row>
    <row r="343" s="2" customFormat="1" ht="17.25">
      <c r="I343" s="3"/>
    </row>
    <row r="344" s="2" customFormat="1" ht="17.25">
      <c r="I344" s="3"/>
    </row>
    <row r="345" s="2" customFormat="1" ht="17.25">
      <c r="I345" s="3"/>
    </row>
    <row r="346" s="2" customFormat="1" ht="17.25">
      <c r="I346" s="3"/>
    </row>
    <row r="347" s="2" customFormat="1" ht="17.25">
      <c r="I347" s="3"/>
    </row>
    <row r="348" s="2" customFormat="1" ht="17.25">
      <c r="I348" s="3"/>
    </row>
    <row r="349" s="2" customFormat="1" ht="17.25">
      <c r="I349" s="3"/>
    </row>
    <row r="350" s="2" customFormat="1" ht="17.25">
      <c r="I350" s="3"/>
    </row>
    <row r="351" s="2" customFormat="1" ht="17.25">
      <c r="I351" s="3"/>
    </row>
    <row r="352" s="2" customFormat="1" ht="17.25">
      <c r="I352" s="3"/>
    </row>
    <row r="353" s="2" customFormat="1" ht="17.25">
      <c r="I353" s="3"/>
    </row>
    <row r="354" s="2" customFormat="1" ht="17.25">
      <c r="I354" s="3"/>
    </row>
    <row r="355" s="2" customFormat="1" ht="17.25">
      <c r="I355" s="3"/>
    </row>
    <row r="356" s="2" customFormat="1" ht="17.25">
      <c r="I356" s="3"/>
    </row>
    <row r="357" s="2" customFormat="1" ht="17.25">
      <c r="I357" s="3"/>
    </row>
    <row r="358" s="2" customFormat="1" ht="17.25">
      <c r="I358" s="3"/>
    </row>
    <row r="359" s="2" customFormat="1" ht="17.25">
      <c r="I359" s="3"/>
    </row>
    <row r="360" s="2" customFormat="1" ht="17.25">
      <c r="I360" s="3"/>
    </row>
    <row r="361" s="2" customFormat="1" ht="17.25">
      <c r="I361" s="3"/>
    </row>
    <row r="362" s="2" customFormat="1" ht="17.25">
      <c r="I362" s="3"/>
    </row>
    <row r="363" s="2" customFormat="1" ht="17.25">
      <c r="I363" s="3"/>
    </row>
    <row r="364" s="2" customFormat="1" ht="17.25">
      <c r="I364" s="3"/>
    </row>
    <row r="365" s="2" customFormat="1" ht="17.25">
      <c r="I365" s="3"/>
    </row>
    <row r="366" s="2" customFormat="1" ht="17.25">
      <c r="I366" s="3"/>
    </row>
    <row r="367" s="2" customFormat="1" ht="17.25">
      <c r="I367" s="3"/>
    </row>
    <row r="368" s="2" customFormat="1" ht="17.25">
      <c r="I368" s="3"/>
    </row>
    <row r="369" s="2" customFormat="1" ht="17.25">
      <c r="I369" s="3"/>
    </row>
    <row r="370" s="2" customFormat="1" ht="17.25">
      <c r="I370" s="3"/>
    </row>
    <row r="371" s="2" customFormat="1" ht="17.25">
      <c r="I371" s="3"/>
    </row>
    <row r="372" s="2" customFormat="1" ht="17.25">
      <c r="I372" s="3"/>
    </row>
    <row r="373" s="2" customFormat="1" ht="17.25">
      <c r="I373" s="3"/>
    </row>
    <row r="374" s="2" customFormat="1" ht="17.25">
      <c r="I374" s="3"/>
    </row>
    <row r="375" s="2" customFormat="1" ht="17.25">
      <c r="I375" s="3"/>
    </row>
    <row r="376" s="2" customFormat="1" ht="17.25">
      <c r="I376" s="3"/>
    </row>
    <row r="377" s="2" customFormat="1" ht="17.25">
      <c r="I377" s="3"/>
    </row>
    <row r="378" s="2" customFormat="1" ht="17.25">
      <c r="I378" s="3"/>
    </row>
    <row r="379" s="2" customFormat="1" ht="17.25">
      <c r="I379" s="3"/>
    </row>
    <row r="380" s="2" customFormat="1" ht="17.25">
      <c r="I380" s="3"/>
    </row>
    <row r="381" s="2" customFormat="1" ht="17.25">
      <c r="I381" s="3"/>
    </row>
    <row r="382" s="2" customFormat="1" ht="17.25">
      <c r="I382" s="3"/>
    </row>
    <row r="383" s="2" customFormat="1" ht="17.25">
      <c r="I383" s="3"/>
    </row>
    <row r="384" s="2" customFormat="1" ht="17.25">
      <c r="I384" s="3"/>
    </row>
    <row r="385" s="2" customFormat="1" ht="17.25">
      <c r="I385" s="3"/>
    </row>
    <row r="386" s="2" customFormat="1" ht="17.25">
      <c r="I386" s="3"/>
    </row>
    <row r="387" s="2" customFormat="1" ht="17.25">
      <c r="I387" s="3"/>
    </row>
    <row r="388" s="2" customFormat="1" ht="17.25">
      <c r="I388" s="3"/>
    </row>
    <row r="389" s="2" customFormat="1" ht="17.25">
      <c r="I389" s="3"/>
    </row>
    <row r="390" s="2" customFormat="1" ht="17.25">
      <c r="I390" s="3"/>
    </row>
    <row r="391" s="2" customFormat="1" ht="17.25">
      <c r="I391" s="3"/>
    </row>
    <row r="392" s="2" customFormat="1" ht="17.25">
      <c r="I392" s="3"/>
    </row>
    <row r="393" s="2" customFormat="1" ht="17.25">
      <c r="I393" s="3"/>
    </row>
    <row r="394" s="2" customFormat="1" ht="17.25">
      <c r="I394" s="3"/>
    </row>
    <row r="395" s="2" customFormat="1" ht="17.25">
      <c r="I395" s="3"/>
    </row>
    <row r="396" s="2" customFormat="1" ht="17.25">
      <c r="I396" s="3"/>
    </row>
    <row r="397" s="2" customFormat="1" ht="17.25">
      <c r="I397" s="3"/>
    </row>
    <row r="398" s="2" customFormat="1" ht="17.25">
      <c r="I398" s="3"/>
    </row>
    <row r="399" s="2" customFormat="1" ht="17.25">
      <c r="I399" s="3"/>
    </row>
    <row r="400" s="2" customFormat="1" ht="17.25">
      <c r="I400" s="3"/>
    </row>
    <row r="401" s="2" customFormat="1" ht="17.25">
      <c r="I401" s="3"/>
    </row>
    <row r="402" s="2" customFormat="1" ht="17.25">
      <c r="I402" s="3"/>
    </row>
    <row r="403" s="2" customFormat="1" ht="17.25">
      <c r="I403" s="3"/>
    </row>
    <row r="404" s="2" customFormat="1" ht="17.25">
      <c r="I404" s="3"/>
    </row>
  </sheetData>
  <mergeCells count="26">
    <mergeCell ref="E1:F3"/>
    <mergeCell ref="I1:J1"/>
    <mergeCell ref="A4:C4"/>
    <mergeCell ref="A6:C6"/>
    <mergeCell ref="B9:C9"/>
    <mergeCell ref="B10:C10"/>
    <mergeCell ref="B11:C11"/>
    <mergeCell ref="B12:D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6:C26"/>
    <mergeCell ref="A257:C257"/>
    <mergeCell ref="A262:A265"/>
    <mergeCell ref="A266:C266"/>
    <mergeCell ref="A268:C268"/>
    <mergeCell ref="A274:C274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2012-03-02T11:44:36Z</cp:lastPrinted>
  <dcterms:created xsi:type="dcterms:W3CDTF">2010-05-05T12:06:38Z</dcterms:created>
  <dcterms:modified xsi:type="dcterms:W3CDTF">2011-11-22T09:54:31Z</dcterms:modified>
  <cp:category/>
  <cp:version/>
  <cp:contentType/>
  <cp:contentStatus/>
  <cp:revision>1</cp:revision>
</cp:coreProperties>
</file>