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zal.1" sheetId="1" r:id="rId1"/>
  </sheets>
  <definedNames>
    <definedName name="_xlnm.Print_Area" localSheetId="0">'zal.1'!$A$1:$F$259</definedName>
  </definedNames>
  <calcPr fullCalcOnLoad="1"/>
</workbook>
</file>

<file path=xl/sharedStrings.xml><?xml version="1.0" encoding="utf-8"?>
<sst xmlns="http://schemas.openxmlformats.org/spreadsheetml/2006/main" count="270" uniqueCount="131">
  <si>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</si>
  <si>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</si>
  <si>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</si>
  <si>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</si>
  <si>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</si>
  <si>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</si>
  <si>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</si>
  <si>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</si>
  <si>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</si>
  <si>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</si>
  <si>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</si>
  <si>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</si>
  <si>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</si>
  <si>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</si>
  <si>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</si>
  <si>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</si>
  <si>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</si>
  <si>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</si>
  <si>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</si>
  <si>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</si>
  <si>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</si>
  <si>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</si>
  <si>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</si>
  <si>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</si>
  <si>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</si>
  <si>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</si>
  <si>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</si>
  <si>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</si>
  <si>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</si>
  <si>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</si>
  <si>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</si>
  <si>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</si>
  <si>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</si>
  <si>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</si>
  <si>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</si>
  <si>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</si>
  <si>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</si>
  <si>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</si>
  <si>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</si>
  <si>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</si>
  <si>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</si>
  <si>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</si>
  <si>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</si>
  <si>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</si>
  <si>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</si>
  <si>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</si>
  <si>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</si>
  <si>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</si>
  <si>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</si>
  <si>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</si>
  <si>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</si>
  <si>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</si>
  <si>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</si>
  <si>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</si>
  <si>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</si>
  <si>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</si>
  <si>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</si>
  <si>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</si>
  <si>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</si>
  <si>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</si>
  <si>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</si>
  <si>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</si>
  <si>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</si>
  <si>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</si>
  <si>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</si>
  <si>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</si>
  <si>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</si>
  <si>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</si>
  <si>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</si>
  <si>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</si>
  <si>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</si>
  <si>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</si>
  <si>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</si>
  <si>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</si>
  <si>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</si>
  <si>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</si>
  <si>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</si>
  <si>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</si>
  <si>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</si>
  <si>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</si>
  <si>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</si>
  <si>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</si>
  <si>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</si>
  <si>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</si>
  <si>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</si>
  <si>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</si>
  <si>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</si>
  <si>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</si>
  <si>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</si>
  <si>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</si>
  <si>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</si>
  <si>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</si>
  <si>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</si>
  <si>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</si>
  <si>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</si>
  <si>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</si>
  <si>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</si>
  <si>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</si>
  <si>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</si>
  <si>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</si>
  <si>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</si>
  <si>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</si>
  <si>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</si>
  <si>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</si>
  <si>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</si>
  <si>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</si>
  <si>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Wpływy z różnych dochodów</t>
  </si>
  <si>
    <t>Dodatki mieszkaniowe</t>
  </si>
  <si>
    <t>Dotacje celowe przekazane  z budżetu państwa na realizację  inwestycji i zakupów inwestycyjnych własnych gmin (związków gmin)</t>
  </si>
  <si>
    <t>Zasiłki stałe</t>
  </si>
  <si>
    <t>Dotacje celowe otrzymane z pudżetu państwa na realizację zadań bieżących z zakresu administracji rządowej oraz innych zadań zleconych gminie(związkom gmin) ustawami                                                    ( zadanie zlecone)</t>
  </si>
  <si>
    <t>Spis powszechny i inne</t>
  </si>
  <si>
    <t>wydatki bieżące jednostek budżetowych- wynagrodzenia i składniki od nich naliczane (zadanie zlecone)</t>
  </si>
  <si>
    <t>wydatki bieżące-świadczenia na rzecz osób fizycznych (zadanie zlecone)</t>
  </si>
  <si>
    <t xml:space="preserve">II.WYDATKI </t>
  </si>
  <si>
    <t>Dotacje celowe otrzymane z pudżetu państwa na realizację własnych zadań bieżących gmin (związkom gmin)</t>
  </si>
  <si>
    <t>Usuwanie skutków  klęsk żywiołowych</t>
  </si>
  <si>
    <t xml:space="preserve">wydatki bieżące-świadczenia na rzecz osób fizycznych </t>
  </si>
  <si>
    <t>wydatki bieżące- świadczenia na rzecz osób fizycznych (zadanie zlecone)</t>
  </si>
  <si>
    <t>wydatki jednostek budżetowych- wydatki związane z realizacją ich statutowych zadań (zadanie zlecone)</t>
  </si>
  <si>
    <t xml:space="preserve">Wybory do Sejmu i Senatu </t>
  </si>
  <si>
    <t xml:space="preserve">wydatki jednostek budżetowych- wydatki związane z realizacją ich statutowych zadań </t>
  </si>
  <si>
    <t>Wydatki na programy finansowane ze środków UE</t>
  </si>
  <si>
    <t xml:space="preserve">wydatki bieżące jednostek budżetowych- wynagrodzenia i składniki od nich naliczane </t>
  </si>
  <si>
    <t xml:space="preserve">Ochrona powietrza atmosf. i klimatu </t>
  </si>
  <si>
    <t>851</t>
  </si>
  <si>
    <t xml:space="preserve">Dotacje celowe otrzymane z pudżetu państwa na realizację zadań bieżących z zakresu administracji rządowej oraz innych zadań zleconych gminie(związkom gmin) ustawami  </t>
  </si>
  <si>
    <t>Schroniska dla zwierząt</t>
  </si>
  <si>
    <t>Zasiłki i pomoc w naturze oraz składki na ubezpieczenie emerytalne i rentowe</t>
  </si>
  <si>
    <t>Usługi opiekuńcze i specjalistyczne usługi opiekuncze</t>
  </si>
  <si>
    <t>Załącznik nr 1 do Zarządzenia Wójta Gminy Kłomnice nr 145/2011 z dnia 21.12.2011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</si>
</sst>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2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4" fontId="2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19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49" fontId="2" fillId="35" borderId="12" xfId="0" applyNumberFormat="1" applyFont="1" applyFill="1" applyBorder="1" applyAlignment="1">
      <alignment horizontal="left" wrapText="1"/>
    </xf>
    <xf numFmtId="4" fontId="2" fillId="35" borderId="14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35" borderId="23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4" fontId="3" fillId="36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36" borderId="19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2" fillId="36" borderId="19" xfId="0" applyFont="1" applyFill="1" applyBorder="1" applyAlignment="1">
      <alignment horizontal="left" wrapText="1"/>
    </xf>
    <xf numFmtId="0" fontId="2" fillId="36" borderId="20" xfId="0" applyFont="1" applyFill="1" applyBorder="1" applyAlignment="1">
      <alignment horizontal="left" wrapText="1"/>
    </xf>
    <xf numFmtId="0" fontId="3" fillId="35" borderId="19" xfId="0" applyFont="1" applyFill="1" applyBorder="1" applyAlignment="1">
      <alignment horizontal="left" wrapText="1"/>
    </xf>
    <xf numFmtId="0" fontId="3" fillId="35" borderId="20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4" fontId="3" fillId="35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7"/>
  <sheetViews>
    <sheetView tabSelected="1" zoomScalePageLayoutView="0" workbookViewId="0" topLeftCell="B163">
      <selection activeCell="H168" sqref="H168"/>
    </sheetView>
  </sheetViews>
  <sheetFormatPr defaultColWidth="9.00390625" defaultRowHeight="12.75"/>
  <cols>
    <col min="1" max="1" width="7.7109375" style="4" customWidth="1"/>
    <col min="2" max="2" width="12.140625" style="4" customWidth="1"/>
    <col min="3" max="3" width="53.421875" style="4" customWidth="1"/>
    <col min="4" max="4" width="13.8515625" style="4" hidden="1" customWidth="1"/>
    <col min="5" max="5" width="15.8515625" style="3" customWidth="1"/>
    <col min="6" max="6" width="15.28125" style="3" customWidth="1"/>
    <col min="7" max="7" width="21.00390625" style="3" customWidth="1"/>
    <col min="8" max="8" width="18.7109375" style="3" customWidth="1"/>
    <col min="9" max="9" width="13.710937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1" spans="5:10" s="1" customFormat="1" ht="15" customHeight="1">
      <c r="E1" s="136" t="s">
        <v>130</v>
      </c>
      <c r="F1" s="136"/>
      <c r="I1" s="129"/>
      <c r="J1" s="129"/>
    </row>
    <row r="2" spans="1:10" ht="18.75">
      <c r="A2" s="2"/>
      <c r="B2" s="2"/>
      <c r="C2" s="2"/>
      <c r="D2" s="2"/>
      <c r="E2" s="136"/>
      <c r="F2" s="136"/>
      <c r="G2" s="2"/>
      <c r="H2" s="2"/>
      <c r="I2" s="2"/>
      <c r="J2" s="2"/>
    </row>
    <row r="3" spans="1:10" ht="18.75">
      <c r="A3" s="5"/>
      <c r="B3" s="5"/>
      <c r="C3" s="5"/>
      <c r="D3" s="5"/>
      <c r="E3" s="136"/>
      <c r="F3" s="136"/>
      <c r="G3" s="5"/>
      <c r="H3" s="5"/>
      <c r="I3" s="5"/>
      <c r="J3" s="5"/>
    </row>
    <row r="4" spans="1:11" s="8" customFormat="1" ht="18.75">
      <c r="A4" s="149" t="s">
        <v>88</v>
      </c>
      <c r="B4" s="149"/>
      <c r="C4" s="149"/>
      <c r="D4" s="7"/>
      <c r="E4" s="2"/>
      <c r="F4" s="2"/>
      <c r="G4" s="2"/>
      <c r="H4" s="2"/>
      <c r="I4" s="2"/>
      <c r="J4" s="5"/>
      <c r="K4" s="5"/>
    </row>
    <row r="5" spans="1:11" s="8" customFormat="1" ht="18.75">
      <c r="A5" s="6"/>
      <c r="B5" s="6"/>
      <c r="C5" s="6"/>
      <c r="D5" s="7"/>
      <c r="E5" s="2"/>
      <c r="F5" s="2"/>
      <c r="G5" s="2"/>
      <c r="H5" s="2"/>
      <c r="I5" s="2"/>
      <c r="J5" s="5"/>
      <c r="K5" s="5"/>
    </row>
    <row r="6" spans="1:11" s="8" customFormat="1" ht="18.75" hidden="1">
      <c r="A6" s="130" t="s">
        <v>102</v>
      </c>
      <c r="B6" s="130"/>
      <c r="C6" s="130"/>
      <c r="D6" s="7"/>
      <c r="E6" s="2"/>
      <c r="F6" s="2"/>
      <c r="G6" s="2"/>
      <c r="H6" s="2"/>
      <c r="I6" s="2"/>
      <c r="J6" s="5"/>
      <c r="K6" s="5"/>
    </row>
    <row r="7" spans="1:11" s="8" customFormat="1" ht="18.75" hidden="1">
      <c r="A7" s="9"/>
      <c r="B7" s="9"/>
      <c r="C7" s="6"/>
      <c r="D7" s="7"/>
      <c r="E7" s="2"/>
      <c r="F7" s="2"/>
      <c r="G7" s="2"/>
      <c r="H7" s="2"/>
      <c r="I7" s="2"/>
      <c r="J7" s="5"/>
      <c r="K7" s="5"/>
    </row>
    <row r="8" spans="1:11" s="8" customFormat="1" ht="18.75" hidden="1">
      <c r="A8" s="9"/>
      <c r="B8" s="9"/>
      <c r="C8" s="6"/>
      <c r="D8" s="7"/>
      <c r="E8" s="2"/>
      <c r="F8" s="2"/>
      <c r="G8" s="2"/>
      <c r="H8" s="2"/>
      <c r="I8" s="2"/>
      <c r="J8" s="5"/>
      <c r="K8" s="5"/>
    </row>
    <row r="9" spans="1:11" s="8" customFormat="1" ht="18.75" hidden="1">
      <c r="A9" s="10" t="s">
        <v>0</v>
      </c>
      <c r="B9" s="138" t="s">
        <v>89</v>
      </c>
      <c r="C9" s="139"/>
      <c r="D9" s="11"/>
      <c r="E9" s="11" t="s">
        <v>81</v>
      </c>
      <c r="F9" s="11" t="s">
        <v>82</v>
      </c>
      <c r="G9" s="2"/>
      <c r="H9" s="2"/>
      <c r="I9" s="2"/>
      <c r="J9" s="5"/>
      <c r="K9" s="5"/>
    </row>
    <row r="10" spans="1:11" s="8" customFormat="1" ht="18.75" hidden="1">
      <c r="A10" s="10"/>
      <c r="B10" s="138"/>
      <c r="C10" s="139"/>
      <c r="D10" s="11"/>
      <c r="E10" s="11"/>
      <c r="F10" s="11"/>
      <c r="G10" s="2"/>
      <c r="H10" s="2"/>
      <c r="I10" s="2"/>
      <c r="J10" s="5"/>
      <c r="K10" s="5"/>
    </row>
    <row r="11" spans="1:11" s="17" customFormat="1" ht="39.75" customHeight="1" hidden="1">
      <c r="A11" s="36" t="s">
        <v>125</v>
      </c>
      <c r="B11" s="140" t="s">
        <v>56</v>
      </c>
      <c r="C11" s="141"/>
      <c r="D11" s="13"/>
      <c r="E11" s="14">
        <f>E12</f>
        <v>0</v>
      </c>
      <c r="F11" s="14">
        <f>F12+F13</f>
        <v>0</v>
      </c>
      <c r="G11" s="15"/>
      <c r="H11" s="15"/>
      <c r="I11" s="15"/>
      <c r="J11" s="16"/>
      <c r="K11" s="16"/>
    </row>
    <row r="12" spans="1:11" s="17" customFormat="1" ht="88.5" customHeight="1" hidden="1">
      <c r="A12" s="18"/>
      <c r="B12" s="132" t="s">
        <v>126</v>
      </c>
      <c r="C12" s="137"/>
      <c r="D12" s="133"/>
      <c r="E12" s="19"/>
      <c r="F12" s="19"/>
      <c r="G12" s="15"/>
      <c r="H12" s="15"/>
      <c r="I12" s="15"/>
      <c r="J12" s="16"/>
      <c r="K12" s="16"/>
    </row>
    <row r="13" spans="1:11" s="8" customFormat="1" ht="22.5" customHeight="1" hidden="1">
      <c r="A13" s="10"/>
      <c r="B13" s="132" t="s">
        <v>106</v>
      </c>
      <c r="C13" s="133"/>
      <c r="D13" s="11"/>
      <c r="E13" s="19"/>
      <c r="F13" s="19"/>
      <c r="G13" s="2"/>
      <c r="H13" s="2"/>
      <c r="I13" s="2"/>
      <c r="J13" s="5"/>
      <c r="K13" s="5"/>
    </row>
    <row r="14" spans="1:11" s="17" customFormat="1" ht="22.5" customHeight="1" hidden="1">
      <c r="A14" s="21">
        <v>801</v>
      </c>
      <c r="B14" s="154" t="s">
        <v>48</v>
      </c>
      <c r="C14" s="155"/>
      <c r="D14" s="13"/>
      <c r="E14" s="14">
        <f>E15+E16</f>
        <v>0</v>
      </c>
      <c r="F14" s="14">
        <f>F15+F16</f>
        <v>0</v>
      </c>
      <c r="G14" s="15"/>
      <c r="H14" s="15"/>
      <c r="I14" s="15"/>
      <c r="J14" s="16"/>
      <c r="K14" s="16"/>
    </row>
    <row r="15" spans="1:11" s="8" customFormat="1" ht="54.75" customHeight="1" hidden="1">
      <c r="A15" s="10"/>
      <c r="B15" s="132" t="s">
        <v>115</v>
      </c>
      <c r="C15" s="133"/>
      <c r="D15" s="11"/>
      <c r="E15" s="19"/>
      <c r="F15" s="19"/>
      <c r="G15" s="2"/>
      <c r="H15" s="2"/>
      <c r="I15" s="2"/>
      <c r="J15" s="5"/>
      <c r="K15" s="5"/>
    </row>
    <row r="16" spans="1:11" s="8" customFormat="1" ht="57" customHeight="1" hidden="1">
      <c r="A16" s="10"/>
      <c r="B16" s="132" t="s">
        <v>108</v>
      </c>
      <c r="C16" s="133"/>
      <c r="D16" s="11"/>
      <c r="E16" s="19"/>
      <c r="F16" s="19"/>
      <c r="G16" s="2"/>
      <c r="H16" s="2"/>
      <c r="I16" s="2"/>
      <c r="J16" s="5"/>
      <c r="K16" s="5"/>
    </row>
    <row r="17" spans="1:11" s="17" customFormat="1" ht="22.5" customHeight="1" hidden="1">
      <c r="A17" s="20">
        <v>852</v>
      </c>
      <c r="B17" s="140" t="s">
        <v>60</v>
      </c>
      <c r="C17" s="141"/>
      <c r="D17" s="13"/>
      <c r="E17" s="14">
        <f>E18</f>
        <v>0</v>
      </c>
      <c r="F17" s="14">
        <f>F18+F19</f>
        <v>0</v>
      </c>
      <c r="G17" s="15"/>
      <c r="H17" s="15"/>
      <c r="I17" s="15"/>
      <c r="J17" s="16"/>
      <c r="K17" s="16"/>
    </row>
    <row r="18" spans="1:11" s="8" customFormat="1" ht="57" customHeight="1" hidden="1">
      <c r="A18" s="10"/>
      <c r="B18" s="132" t="s">
        <v>115</v>
      </c>
      <c r="C18" s="133"/>
      <c r="D18" s="11"/>
      <c r="E18" s="19"/>
      <c r="F18" s="19"/>
      <c r="G18" s="2"/>
      <c r="H18" s="2"/>
      <c r="I18" s="2"/>
      <c r="J18" s="5"/>
      <c r="K18" s="5"/>
    </row>
    <row r="19" spans="1:11" s="8" customFormat="1" ht="73.5" customHeight="1" hidden="1">
      <c r="A19" s="10"/>
      <c r="B19" s="132" t="s">
        <v>110</v>
      </c>
      <c r="C19" s="137"/>
      <c r="D19" s="11"/>
      <c r="E19" s="19"/>
      <c r="F19" s="19"/>
      <c r="G19" s="2"/>
      <c r="H19" s="2"/>
      <c r="I19" s="2"/>
      <c r="J19" s="5"/>
      <c r="K19" s="5"/>
    </row>
    <row r="20" spans="1:11" s="17" customFormat="1" ht="18.75" hidden="1">
      <c r="A20" s="21">
        <v>600</v>
      </c>
      <c r="B20" s="134" t="s">
        <v>60</v>
      </c>
      <c r="C20" s="135"/>
      <c r="D20" s="13"/>
      <c r="E20" s="14">
        <f>E21</f>
        <v>0</v>
      </c>
      <c r="F20" s="14">
        <f>F21</f>
        <v>0</v>
      </c>
      <c r="G20" s="15"/>
      <c r="H20" s="15"/>
      <c r="I20" s="15"/>
      <c r="J20" s="16"/>
      <c r="K20" s="16"/>
    </row>
    <row r="21" spans="1:11" s="8" customFormat="1" ht="42" customHeight="1" hidden="1">
      <c r="A21" s="10"/>
      <c r="B21" s="132"/>
      <c r="C21" s="133"/>
      <c r="D21" s="11"/>
      <c r="E21" s="19"/>
      <c r="F21" s="19"/>
      <c r="G21" s="2"/>
      <c r="H21" s="2"/>
      <c r="I21" s="2"/>
      <c r="J21" s="5"/>
      <c r="K21" s="5"/>
    </row>
    <row r="22" spans="1:11" s="17" customFormat="1" ht="18.75" hidden="1">
      <c r="A22" s="21">
        <v>854</v>
      </c>
      <c r="B22" s="150" t="s">
        <v>66</v>
      </c>
      <c r="C22" s="151"/>
      <c r="D22" s="13"/>
      <c r="E22" s="14">
        <f>E23</f>
        <v>0</v>
      </c>
      <c r="F22" s="14">
        <f>F23</f>
        <v>0</v>
      </c>
      <c r="G22" s="15"/>
      <c r="H22" s="15"/>
      <c r="I22" s="15"/>
      <c r="J22" s="16"/>
      <c r="K22" s="16"/>
    </row>
    <row r="23" spans="1:11" s="8" customFormat="1" ht="51" customHeight="1" hidden="1">
      <c r="A23" s="10"/>
      <c r="B23" s="132" t="s">
        <v>115</v>
      </c>
      <c r="C23" s="133"/>
      <c r="D23" s="11"/>
      <c r="E23" s="19"/>
      <c r="F23" s="19"/>
      <c r="G23" s="2"/>
      <c r="H23" s="2"/>
      <c r="I23" s="2"/>
      <c r="J23" s="5"/>
      <c r="K23" s="5"/>
    </row>
    <row r="24" spans="1:11" s="27" customFormat="1" ht="21" customHeight="1" hidden="1">
      <c r="A24" s="22"/>
      <c r="B24" s="152" t="s">
        <v>77</v>
      </c>
      <c r="C24" s="153"/>
      <c r="D24" s="23"/>
      <c r="E24" s="24">
        <f>E11+E14+E17</f>
        <v>0</v>
      </c>
      <c r="F24" s="24">
        <f>F11+F17</f>
        <v>0</v>
      </c>
      <c r="G24" s="25"/>
      <c r="H24" s="111"/>
      <c r="I24" s="25"/>
      <c r="J24" s="156"/>
      <c r="K24" s="26"/>
    </row>
    <row r="25" spans="1:11" s="8" customFormat="1" ht="18.75">
      <c r="A25" s="6"/>
      <c r="B25" s="6"/>
      <c r="C25" s="6"/>
      <c r="D25" s="7"/>
      <c r="E25" s="2"/>
      <c r="F25" s="2"/>
      <c r="G25" s="2"/>
      <c r="H25" s="2"/>
      <c r="I25" s="2"/>
      <c r="J25" s="5"/>
      <c r="K25" s="5"/>
    </row>
    <row r="26" spans="1:11" s="8" customFormat="1" ht="18.75">
      <c r="A26" s="130" t="s">
        <v>114</v>
      </c>
      <c r="B26" s="130"/>
      <c r="C26" s="130"/>
      <c r="D26" s="7"/>
      <c r="E26" s="2"/>
      <c r="F26" s="2"/>
      <c r="G26" s="2"/>
      <c r="H26" s="2"/>
      <c r="I26" s="2"/>
      <c r="J26" s="2"/>
      <c r="K26" s="5"/>
    </row>
    <row r="27" spans="1:11" s="8" customFormat="1" ht="18.75" hidden="1">
      <c r="A27" s="7"/>
      <c r="B27" s="7"/>
      <c r="C27" s="7"/>
      <c r="D27" s="7"/>
      <c r="E27" s="2"/>
      <c r="F27" s="2"/>
      <c r="G27" s="2"/>
      <c r="H27" s="2"/>
      <c r="I27" s="2"/>
      <c r="J27" s="2"/>
      <c r="K27" s="5"/>
    </row>
    <row r="28" spans="1:11" s="8" customFormat="1" ht="18.75">
      <c r="A28" s="7"/>
      <c r="B28" s="7"/>
      <c r="C28" s="7"/>
      <c r="D28" s="7"/>
      <c r="E28" s="2"/>
      <c r="F28" s="2"/>
      <c r="G28" s="2"/>
      <c r="H28" s="2"/>
      <c r="I28" s="2"/>
      <c r="J28" s="2"/>
      <c r="K28" s="5"/>
    </row>
    <row r="29" spans="1:10" ht="18.75">
      <c r="A29" s="11" t="s">
        <v>0</v>
      </c>
      <c r="B29" s="120" t="s">
        <v>1</v>
      </c>
      <c r="C29" s="123" t="s">
        <v>2</v>
      </c>
      <c r="D29" s="121" t="s">
        <v>3</v>
      </c>
      <c r="E29" s="113" t="s">
        <v>81</v>
      </c>
      <c r="F29" s="113" t="s">
        <v>82</v>
      </c>
      <c r="G29" s="5"/>
      <c r="H29" s="5"/>
      <c r="I29" s="5"/>
      <c r="J29" s="29"/>
    </row>
    <row r="30" spans="1:12" s="116" customFormat="1" ht="10.5">
      <c r="A30" s="114">
        <v>1</v>
      </c>
      <c r="B30" s="115">
        <v>2</v>
      </c>
      <c r="C30" s="122">
        <v>3</v>
      </c>
      <c r="D30" s="117">
        <v>4</v>
      </c>
      <c r="E30" s="114">
        <v>4</v>
      </c>
      <c r="F30" s="114">
        <v>5</v>
      </c>
      <c r="G30" s="118"/>
      <c r="H30" s="118"/>
      <c r="I30" s="118"/>
      <c r="J30" s="118"/>
      <c r="K30" s="118"/>
      <c r="L30" s="119"/>
    </row>
    <row r="31" spans="1:25" s="44" customFormat="1" ht="18.75">
      <c r="A31" s="36" t="s">
        <v>4</v>
      </c>
      <c r="B31" s="37"/>
      <c r="C31" s="38" t="s">
        <v>5</v>
      </c>
      <c r="D31" s="39">
        <f>+D32+D41+D50+D52+D61</f>
        <v>1512819.1</v>
      </c>
      <c r="E31" s="40">
        <f>E41</f>
        <v>1000</v>
      </c>
      <c r="F31" s="40">
        <f>F41</f>
        <v>1000</v>
      </c>
      <c r="G31" s="41"/>
      <c r="H31" s="41"/>
      <c r="I31" s="41"/>
      <c r="J31" s="41"/>
      <c r="K31" s="41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12" s="32" customFormat="1" ht="18.75" hidden="1">
      <c r="A32" s="45"/>
      <c r="B32" s="34" t="s">
        <v>6</v>
      </c>
      <c r="C32" s="46" t="s">
        <v>7</v>
      </c>
      <c r="D32" s="47">
        <v>80000</v>
      </c>
      <c r="E32" s="35"/>
      <c r="F32" s="35"/>
      <c r="G32" s="48"/>
      <c r="H32" s="49"/>
      <c r="I32" s="28"/>
      <c r="J32" s="49"/>
      <c r="K32" s="28"/>
      <c r="L32" s="33"/>
    </row>
    <row r="33" spans="1:12" s="32" customFormat="1" ht="56.25" hidden="1">
      <c r="A33" s="45"/>
      <c r="B33" s="34"/>
      <c r="C33" s="50" t="s">
        <v>84</v>
      </c>
      <c r="D33" s="47"/>
      <c r="E33" s="35"/>
      <c r="F33" s="35"/>
      <c r="G33" s="48"/>
      <c r="H33" s="49"/>
      <c r="I33" s="28"/>
      <c r="J33" s="49"/>
      <c r="K33" s="28"/>
      <c r="L33" s="33"/>
    </row>
    <row r="34" spans="1:12" s="32" customFormat="1" ht="56.25" hidden="1">
      <c r="A34" s="45"/>
      <c r="B34" s="34"/>
      <c r="C34" s="50" t="s">
        <v>83</v>
      </c>
      <c r="D34" s="47"/>
      <c r="E34" s="35"/>
      <c r="F34" s="35"/>
      <c r="G34" s="48"/>
      <c r="H34" s="49"/>
      <c r="I34" s="28"/>
      <c r="J34" s="49"/>
      <c r="K34" s="28"/>
      <c r="L34" s="33"/>
    </row>
    <row r="35" spans="1:12" s="32" customFormat="1" ht="18.75" hidden="1">
      <c r="A35" s="45"/>
      <c r="B35" s="34"/>
      <c r="C35" s="50" t="s">
        <v>85</v>
      </c>
      <c r="D35" s="47"/>
      <c r="E35" s="35"/>
      <c r="F35" s="35"/>
      <c r="G35" s="48"/>
      <c r="H35" s="49"/>
      <c r="I35" s="28"/>
      <c r="J35" s="49"/>
      <c r="K35" s="28"/>
      <c r="L35" s="33"/>
    </row>
    <row r="36" spans="1:12" s="32" customFormat="1" ht="37.5" hidden="1">
      <c r="A36" s="45"/>
      <c r="B36" s="34"/>
      <c r="C36" s="50" t="s">
        <v>103</v>
      </c>
      <c r="D36" s="47"/>
      <c r="E36" s="35"/>
      <c r="F36" s="35"/>
      <c r="G36" s="48"/>
      <c r="H36" s="49"/>
      <c r="I36" s="28"/>
      <c r="J36" s="49"/>
      <c r="K36" s="28"/>
      <c r="L36" s="33"/>
    </row>
    <row r="37" spans="1:12" s="32" customFormat="1" ht="42" customHeight="1" hidden="1">
      <c r="A37" s="45"/>
      <c r="B37" s="34"/>
      <c r="C37" s="50" t="s">
        <v>79</v>
      </c>
      <c r="D37" s="47"/>
      <c r="E37" s="35"/>
      <c r="F37" s="35"/>
      <c r="G37" s="48"/>
      <c r="H37" s="49"/>
      <c r="I37" s="28"/>
      <c r="J37" s="49"/>
      <c r="K37" s="28"/>
      <c r="L37" s="33"/>
    </row>
    <row r="38" spans="1:12" s="32" customFormat="1" ht="18.75" hidden="1">
      <c r="A38" s="45"/>
      <c r="B38" s="34"/>
      <c r="C38" s="50" t="s">
        <v>86</v>
      </c>
      <c r="D38" s="47"/>
      <c r="E38" s="35"/>
      <c r="F38" s="35"/>
      <c r="G38" s="48"/>
      <c r="H38" s="49"/>
      <c r="I38" s="28"/>
      <c r="J38" s="49"/>
      <c r="K38" s="28"/>
      <c r="L38" s="33"/>
    </row>
    <row r="39" spans="1:12" s="32" customFormat="1" ht="42" customHeight="1" hidden="1">
      <c r="A39" s="45"/>
      <c r="B39" s="34"/>
      <c r="C39" s="50" t="s">
        <v>87</v>
      </c>
      <c r="D39" s="47"/>
      <c r="E39" s="35"/>
      <c r="F39" s="35"/>
      <c r="G39" s="48"/>
      <c r="H39" s="49"/>
      <c r="I39" s="28"/>
      <c r="J39" s="49"/>
      <c r="K39" s="28"/>
      <c r="L39" s="33"/>
    </row>
    <row r="40" spans="1:12" s="32" customFormat="1" ht="18.75" hidden="1">
      <c r="A40" s="45"/>
      <c r="B40" s="34"/>
      <c r="C40" s="50" t="s">
        <v>80</v>
      </c>
      <c r="D40" s="47"/>
      <c r="E40" s="50"/>
      <c r="F40" s="35"/>
      <c r="G40" s="48"/>
      <c r="H40" s="49"/>
      <c r="I40" s="28"/>
      <c r="J40" s="49"/>
      <c r="K40" s="28"/>
      <c r="L40" s="33"/>
    </row>
    <row r="41" spans="1:12" s="32" customFormat="1" ht="15.75" customHeight="1">
      <c r="A41" s="45"/>
      <c r="B41" s="34" t="s">
        <v>8</v>
      </c>
      <c r="C41" s="51" t="s">
        <v>9</v>
      </c>
      <c r="D41" s="47">
        <v>1124100</v>
      </c>
      <c r="E41" s="35">
        <f>E42+E43+E44+E45+E46+E47+E48+E49</f>
        <v>1000</v>
      </c>
      <c r="F41" s="35">
        <f>F42+F43+F44+F45+F46+F47+F48+F49</f>
        <v>1000</v>
      </c>
      <c r="G41" s="48"/>
      <c r="H41" s="49"/>
      <c r="I41" s="28"/>
      <c r="J41" s="48"/>
      <c r="K41" s="28"/>
      <c r="L41" s="33"/>
    </row>
    <row r="42" spans="1:12" s="32" customFormat="1" ht="56.25" hidden="1">
      <c r="A42" s="45"/>
      <c r="B42" s="34"/>
      <c r="C42" s="50" t="s">
        <v>84</v>
      </c>
      <c r="D42" s="47"/>
      <c r="E42" s="35"/>
      <c r="F42" s="35"/>
      <c r="G42" s="48"/>
      <c r="H42" s="49"/>
      <c r="I42" s="28"/>
      <c r="J42" s="49"/>
      <c r="K42" s="28"/>
      <c r="L42" s="33"/>
    </row>
    <row r="43" spans="1:12" s="32" customFormat="1" ht="56.25">
      <c r="A43" s="45"/>
      <c r="B43" s="34"/>
      <c r="C43" s="50" t="s">
        <v>93</v>
      </c>
      <c r="D43" s="47"/>
      <c r="E43" s="35">
        <v>1000</v>
      </c>
      <c r="F43" s="35"/>
      <c r="G43" s="48"/>
      <c r="H43" s="49"/>
      <c r="I43" s="28"/>
      <c r="J43" s="49"/>
      <c r="K43" s="28"/>
      <c r="L43" s="33"/>
    </row>
    <row r="44" spans="1:12" s="32" customFormat="1" ht="18.75" hidden="1">
      <c r="A44" s="45"/>
      <c r="B44" s="34"/>
      <c r="C44" s="50" t="s">
        <v>85</v>
      </c>
      <c r="D44" s="47"/>
      <c r="E44" s="35"/>
      <c r="F44" s="35"/>
      <c r="G44" s="48"/>
      <c r="H44" s="49"/>
      <c r="I44" s="28"/>
      <c r="J44" s="49"/>
      <c r="K44" s="28"/>
      <c r="L44" s="33"/>
    </row>
    <row r="45" spans="1:12" s="32" customFormat="1" ht="37.5">
      <c r="A45" s="45"/>
      <c r="B45" s="34"/>
      <c r="C45" s="50" t="s">
        <v>91</v>
      </c>
      <c r="D45" s="47"/>
      <c r="E45" s="35"/>
      <c r="F45" s="35">
        <v>1000</v>
      </c>
      <c r="G45" s="48"/>
      <c r="H45" s="49"/>
      <c r="I45" s="28"/>
      <c r="J45" s="49"/>
      <c r="K45" s="28"/>
      <c r="L45" s="33"/>
    </row>
    <row r="46" spans="1:12" s="32" customFormat="1" ht="42" customHeight="1" hidden="1">
      <c r="A46" s="45"/>
      <c r="B46" s="34"/>
      <c r="C46" s="50" t="s">
        <v>92</v>
      </c>
      <c r="D46" s="47"/>
      <c r="E46" s="35"/>
      <c r="F46" s="35"/>
      <c r="G46" s="48"/>
      <c r="H46" s="49"/>
      <c r="I46" s="28"/>
      <c r="J46" s="49"/>
      <c r="K46" s="28"/>
      <c r="L46" s="33"/>
    </row>
    <row r="47" spans="1:12" s="32" customFormat="1" ht="18.75" hidden="1">
      <c r="A47" s="45"/>
      <c r="B47" s="34"/>
      <c r="C47" s="50" t="s">
        <v>86</v>
      </c>
      <c r="D47" s="47"/>
      <c r="E47" s="35"/>
      <c r="F47" s="35"/>
      <c r="G47" s="48"/>
      <c r="H47" s="49"/>
      <c r="I47" s="28"/>
      <c r="J47" s="49"/>
      <c r="K47" s="28"/>
      <c r="L47" s="33"/>
    </row>
    <row r="48" spans="1:12" s="32" customFormat="1" ht="42" customHeight="1" hidden="1">
      <c r="A48" s="45"/>
      <c r="B48" s="34"/>
      <c r="C48" s="50" t="s">
        <v>87</v>
      </c>
      <c r="D48" s="47"/>
      <c r="E48" s="35"/>
      <c r="F48" s="35"/>
      <c r="H48" s="49"/>
      <c r="I48" s="28"/>
      <c r="J48" s="49"/>
      <c r="K48" s="28"/>
      <c r="L48" s="33"/>
    </row>
    <row r="49" spans="1:12" s="32" customFormat="1" ht="18.75" hidden="1">
      <c r="A49" s="45"/>
      <c r="B49" s="34"/>
      <c r="C49" s="50" t="s">
        <v>80</v>
      </c>
      <c r="D49" s="47"/>
      <c r="E49" s="112"/>
      <c r="F49" s="35"/>
      <c r="G49" s="48"/>
      <c r="H49" s="49"/>
      <c r="I49" s="28"/>
      <c r="J49" s="49"/>
      <c r="K49" s="28"/>
      <c r="L49" s="33"/>
    </row>
    <row r="50" spans="1:12" s="32" customFormat="1" ht="18.75" hidden="1">
      <c r="A50" s="45"/>
      <c r="B50" s="34" t="s">
        <v>10</v>
      </c>
      <c r="C50" s="51" t="s">
        <v>11</v>
      </c>
      <c r="D50" s="47">
        <v>15100</v>
      </c>
      <c r="E50" s="35"/>
      <c r="F50" s="35"/>
      <c r="G50" s="48"/>
      <c r="H50" s="48"/>
      <c r="I50" s="28"/>
      <c r="J50" s="48"/>
      <c r="K50" s="28"/>
      <c r="L50" s="33"/>
    </row>
    <row r="51" spans="1:12" s="32" customFormat="1" ht="18.75" hidden="1">
      <c r="A51" s="45"/>
      <c r="B51" s="34"/>
      <c r="C51" s="50" t="s">
        <v>85</v>
      </c>
      <c r="D51" s="47"/>
      <c r="E51" s="35"/>
      <c r="F51" s="35"/>
      <c r="G51" s="48"/>
      <c r="H51" s="49"/>
      <c r="I51" s="28"/>
      <c r="J51" s="49"/>
      <c r="K51" s="28"/>
      <c r="L51" s="33"/>
    </row>
    <row r="52" spans="1:12" s="32" customFormat="1" ht="18.75" hidden="1">
      <c r="A52" s="45"/>
      <c r="B52" s="34" t="s">
        <v>12</v>
      </c>
      <c r="C52" s="51" t="s">
        <v>13</v>
      </c>
      <c r="D52" s="47"/>
      <c r="E52" s="35"/>
      <c r="F52" s="35">
        <f>F59</f>
        <v>0</v>
      </c>
      <c r="G52" s="48"/>
      <c r="H52" s="49"/>
      <c r="I52" s="28"/>
      <c r="J52" s="48"/>
      <c r="K52" s="28"/>
      <c r="L52" s="33"/>
    </row>
    <row r="53" spans="1:12" s="32" customFormat="1" ht="56.25" hidden="1">
      <c r="A53" s="45"/>
      <c r="B53" s="34"/>
      <c r="C53" s="50" t="s">
        <v>84</v>
      </c>
      <c r="D53" s="47"/>
      <c r="E53" s="35"/>
      <c r="F53" s="35"/>
      <c r="G53" s="48"/>
      <c r="H53" s="49"/>
      <c r="I53" s="28"/>
      <c r="J53" s="49"/>
      <c r="K53" s="28"/>
      <c r="L53" s="33"/>
    </row>
    <row r="54" spans="1:12" s="32" customFormat="1" ht="56.25" hidden="1">
      <c r="A54" s="45"/>
      <c r="B54" s="34"/>
      <c r="C54" s="50" t="s">
        <v>83</v>
      </c>
      <c r="D54" s="47"/>
      <c r="E54" s="35"/>
      <c r="F54" s="35"/>
      <c r="G54" s="48"/>
      <c r="H54" s="49"/>
      <c r="I54" s="28"/>
      <c r="J54" s="49"/>
      <c r="K54" s="28"/>
      <c r="L54" s="33"/>
    </row>
    <row r="55" spans="1:12" s="32" customFormat="1" ht="18.75" hidden="1">
      <c r="A55" s="45"/>
      <c r="B55" s="34"/>
      <c r="C55" s="50" t="s">
        <v>85</v>
      </c>
      <c r="D55" s="47"/>
      <c r="E55" s="35"/>
      <c r="F55" s="35"/>
      <c r="G55" s="48"/>
      <c r="H55" s="49"/>
      <c r="I55" s="28"/>
      <c r="J55" s="49"/>
      <c r="K55" s="28"/>
      <c r="L55" s="33"/>
    </row>
    <row r="56" spans="1:12" s="32" customFormat="1" ht="18.75" hidden="1">
      <c r="A56" s="45"/>
      <c r="B56" s="34"/>
      <c r="C56" s="50" t="s">
        <v>78</v>
      </c>
      <c r="D56" s="47"/>
      <c r="E56" s="35"/>
      <c r="F56" s="35"/>
      <c r="G56" s="48"/>
      <c r="H56" s="49"/>
      <c r="I56" s="28"/>
      <c r="J56" s="49"/>
      <c r="K56" s="28"/>
      <c r="L56" s="33"/>
    </row>
    <row r="57" spans="1:12" s="32" customFormat="1" ht="42" customHeight="1" hidden="1">
      <c r="A57" s="45"/>
      <c r="B57" s="34"/>
      <c r="C57" s="50" t="s">
        <v>79</v>
      </c>
      <c r="D57" s="47"/>
      <c r="E57" s="35"/>
      <c r="F57" s="35"/>
      <c r="G57" s="48"/>
      <c r="H57" s="49"/>
      <c r="I57" s="28"/>
      <c r="J57" s="49"/>
      <c r="K57" s="28"/>
      <c r="L57" s="33"/>
    </row>
    <row r="58" spans="1:12" s="32" customFormat="1" ht="18.75" hidden="1">
      <c r="A58" s="45"/>
      <c r="B58" s="34"/>
      <c r="C58" s="50" t="s">
        <v>86</v>
      </c>
      <c r="D58" s="47"/>
      <c r="E58" s="35"/>
      <c r="F58" s="35"/>
      <c r="G58" s="48"/>
      <c r="H58" s="49"/>
      <c r="I58" s="28"/>
      <c r="J58" s="49"/>
      <c r="K58" s="28"/>
      <c r="L58" s="33"/>
    </row>
    <row r="59" spans="1:12" s="32" customFormat="1" ht="42" customHeight="1" hidden="1">
      <c r="A59" s="45"/>
      <c r="B59" s="34"/>
      <c r="C59" s="50" t="s">
        <v>87</v>
      </c>
      <c r="D59" s="47"/>
      <c r="E59" s="35"/>
      <c r="F59" s="35"/>
      <c r="G59" s="48"/>
      <c r="H59" s="49"/>
      <c r="I59" s="28"/>
      <c r="J59" s="49"/>
      <c r="K59" s="28"/>
      <c r="L59" s="33"/>
    </row>
    <row r="60" spans="1:12" s="32" customFormat="1" ht="18.75" hidden="1">
      <c r="A60" s="45"/>
      <c r="B60" s="34"/>
      <c r="C60" s="50" t="s">
        <v>80</v>
      </c>
      <c r="D60" s="47"/>
      <c r="E60" s="50"/>
      <c r="F60" s="35"/>
      <c r="G60" s="48"/>
      <c r="H60" s="49"/>
      <c r="I60" s="28"/>
      <c r="J60" s="49"/>
      <c r="K60" s="28"/>
      <c r="L60" s="33"/>
    </row>
    <row r="61" spans="1:12" s="32" customFormat="1" ht="18.75" hidden="1">
      <c r="A61" s="45"/>
      <c r="B61" s="34" t="s">
        <v>14</v>
      </c>
      <c r="C61" s="51" t="s">
        <v>15</v>
      </c>
      <c r="D61" s="47">
        <v>293619.1</v>
      </c>
      <c r="E61" s="35">
        <f>E62+E63</f>
        <v>0</v>
      </c>
      <c r="F61" s="35">
        <f>F62+F63</f>
        <v>0</v>
      </c>
      <c r="G61" s="48"/>
      <c r="H61" s="49"/>
      <c r="I61" s="28"/>
      <c r="J61" s="49"/>
      <c r="K61" s="28"/>
      <c r="L61" s="33"/>
    </row>
    <row r="62" spans="1:12" s="32" customFormat="1" ht="56.25" hidden="1">
      <c r="A62" s="45"/>
      <c r="B62" s="34"/>
      <c r="C62" s="50" t="s">
        <v>112</v>
      </c>
      <c r="D62" s="47"/>
      <c r="E62" s="35"/>
      <c r="F62" s="35"/>
      <c r="G62" s="48"/>
      <c r="H62" s="49"/>
      <c r="I62" s="28"/>
      <c r="J62" s="49"/>
      <c r="K62" s="28"/>
      <c r="L62" s="33"/>
    </row>
    <row r="63" spans="1:12" s="32" customFormat="1" ht="56.25" hidden="1">
      <c r="A63" s="45"/>
      <c r="B63" s="34"/>
      <c r="C63" s="50" t="s">
        <v>119</v>
      </c>
      <c r="D63" s="47"/>
      <c r="E63" s="35"/>
      <c r="F63" s="35"/>
      <c r="G63" s="48"/>
      <c r="H63" s="49"/>
      <c r="I63" s="28"/>
      <c r="J63" s="49"/>
      <c r="K63" s="28"/>
      <c r="L63" s="33"/>
    </row>
    <row r="64" spans="1:12" s="44" customFormat="1" ht="18.75" hidden="1">
      <c r="A64" s="36" t="s">
        <v>16</v>
      </c>
      <c r="B64" s="37"/>
      <c r="C64" s="38" t="s">
        <v>17</v>
      </c>
      <c r="D64" s="39"/>
      <c r="E64" s="40">
        <f>E65</f>
        <v>0</v>
      </c>
      <c r="F64" s="40">
        <f>F65</f>
        <v>0</v>
      </c>
      <c r="G64" s="41"/>
      <c r="H64" s="52"/>
      <c r="I64" s="53"/>
      <c r="J64" s="52"/>
      <c r="K64" s="53"/>
      <c r="L64" s="54"/>
    </row>
    <row r="65" spans="1:12" s="32" customFormat="1" ht="18.75" hidden="1">
      <c r="A65" s="30"/>
      <c r="B65" s="34" t="s">
        <v>18</v>
      </c>
      <c r="C65" s="51" t="s">
        <v>19</v>
      </c>
      <c r="D65" s="47"/>
      <c r="E65" s="35">
        <f>E66+E67</f>
        <v>0</v>
      </c>
      <c r="F65" s="35">
        <f>F66+F67</f>
        <v>0</v>
      </c>
      <c r="G65" s="48"/>
      <c r="H65" s="49"/>
      <c r="I65" s="28"/>
      <c r="J65" s="49"/>
      <c r="K65" s="28"/>
      <c r="L65" s="33"/>
    </row>
    <row r="66" spans="1:12" s="32" customFormat="1" ht="56.25" hidden="1">
      <c r="A66" s="30"/>
      <c r="B66" s="34"/>
      <c r="C66" s="50" t="s">
        <v>112</v>
      </c>
      <c r="D66" s="47"/>
      <c r="E66" s="35"/>
      <c r="F66" s="35"/>
      <c r="G66" s="48"/>
      <c r="H66" s="49"/>
      <c r="I66" s="28"/>
      <c r="J66" s="49"/>
      <c r="K66" s="28"/>
      <c r="L66" s="33"/>
    </row>
    <row r="67" spans="1:12" s="32" customFormat="1" ht="56.25" hidden="1">
      <c r="A67" s="30"/>
      <c r="B67" s="34"/>
      <c r="C67" s="50" t="s">
        <v>83</v>
      </c>
      <c r="D67" s="47"/>
      <c r="E67" s="35"/>
      <c r="F67" s="35"/>
      <c r="G67" s="48"/>
      <c r="H67" s="49"/>
      <c r="I67" s="28"/>
      <c r="J67" s="49"/>
      <c r="K67" s="28"/>
      <c r="L67" s="33"/>
    </row>
    <row r="68" spans="1:12" s="44" customFormat="1" ht="18.75" hidden="1">
      <c r="A68" s="12">
        <v>500</v>
      </c>
      <c r="B68" s="37"/>
      <c r="C68" s="38" t="s">
        <v>20</v>
      </c>
      <c r="D68" s="39">
        <v>4700</v>
      </c>
      <c r="E68" s="40"/>
      <c r="F68" s="40">
        <f>F69</f>
        <v>0</v>
      </c>
      <c r="G68" s="41"/>
      <c r="H68" s="52"/>
      <c r="I68" s="53"/>
      <c r="J68" s="52"/>
      <c r="K68" s="53"/>
      <c r="L68" s="54"/>
    </row>
    <row r="69" spans="1:12" s="32" customFormat="1" ht="18.75" hidden="1">
      <c r="A69" s="30"/>
      <c r="B69" s="34" t="s">
        <v>21</v>
      </c>
      <c r="C69" s="51" t="s">
        <v>15</v>
      </c>
      <c r="D69" s="47">
        <v>4700</v>
      </c>
      <c r="E69" s="35"/>
      <c r="F69" s="35">
        <f>F70</f>
        <v>0</v>
      </c>
      <c r="G69" s="48"/>
      <c r="H69" s="49"/>
      <c r="I69" s="28"/>
      <c r="J69" s="49"/>
      <c r="K69" s="28"/>
      <c r="L69" s="33"/>
    </row>
    <row r="70" spans="1:12" s="32" customFormat="1" ht="56.25" hidden="1">
      <c r="A70" s="30"/>
      <c r="B70" s="34"/>
      <c r="C70" s="50" t="s">
        <v>121</v>
      </c>
      <c r="D70" s="47"/>
      <c r="E70" s="35"/>
      <c r="F70" s="35"/>
      <c r="G70" s="48"/>
      <c r="H70" s="49"/>
      <c r="I70" s="28"/>
      <c r="J70" s="49"/>
      <c r="K70" s="28"/>
      <c r="L70" s="33"/>
    </row>
    <row r="71" spans="1:12" s="44" customFormat="1" ht="18.75" hidden="1">
      <c r="A71" s="12">
        <v>600</v>
      </c>
      <c r="B71" s="55"/>
      <c r="C71" s="38" t="s">
        <v>22</v>
      </c>
      <c r="D71" s="39">
        <f>+D72+D74+D77+D79</f>
        <v>4201601</v>
      </c>
      <c r="E71" s="40">
        <f>E72+E74+E77+E79</f>
        <v>0</v>
      </c>
      <c r="F71" s="40">
        <f>F74+F77+F79</f>
        <v>0</v>
      </c>
      <c r="G71" s="41"/>
      <c r="H71" s="52"/>
      <c r="I71" s="53"/>
      <c r="J71" s="41"/>
      <c r="K71" s="53"/>
      <c r="L71" s="54"/>
    </row>
    <row r="72" spans="1:12" s="32" customFormat="1" ht="18.75" hidden="1">
      <c r="A72" s="30"/>
      <c r="B72" s="31">
        <v>60014</v>
      </c>
      <c r="C72" s="51" t="s">
        <v>23</v>
      </c>
      <c r="D72" s="47">
        <v>1174650</v>
      </c>
      <c r="E72" s="35"/>
      <c r="F72" s="35"/>
      <c r="G72" s="48"/>
      <c r="H72" s="49"/>
      <c r="I72" s="28"/>
      <c r="J72" s="48"/>
      <c r="K72" s="28"/>
      <c r="L72" s="33"/>
    </row>
    <row r="73" spans="1:12" s="32" customFormat="1" ht="18.75" hidden="1">
      <c r="A73" s="30"/>
      <c r="B73" s="31"/>
      <c r="C73" s="51"/>
      <c r="D73" s="47"/>
      <c r="E73" s="35"/>
      <c r="F73" s="35"/>
      <c r="G73" s="48"/>
      <c r="H73" s="49"/>
      <c r="I73" s="28"/>
      <c r="J73" s="48"/>
      <c r="K73" s="28"/>
      <c r="L73" s="33"/>
    </row>
    <row r="74" spans="1:12" s="32" customFormat="1" ht="18.75" hidden="1">
      <c r="A74" s="30"/>
      <c r="B74" s="31">
        <v>60016</v>
      </c>
      <c r="C74" s="51" t="s">
        <v>24</v>
      </c>
      <c r="D74" s="47">
        <v>2961951</v>
      </c>
      <c r="E74" s="35">
        <f>E76</f>
        <v>0</v>
      </c>
      <c r="F74" s="35">
        <f>F75+F76</f>
        <v>0</v>
      </c>
      <c r="G74" s="48"/>
      <c r="H74" s="49"/>
      <c r="I74" s="28"/>
      <c r="J74" s="48"/>
      <c r="K74" s="28"/>
      <c r="L74" s="33"/>
    </row>
    <row r="75" spans="1:12" s="32" customFormat="1" ht="42" customHeight="1" hidden="1">
      <c r="A75" s="30"/>
      <c r="B75" s="31"/>
      <c r="C75" s="50" t="s">
        <v>83</v>
      </c>
      <c r="D75" s="47"/>
      <c r="E75" s="35"/>
      <c r="F75" s="35"/>
      <c r="G75" s="48"/>
      <c r="H75" s="49"/>
      <c r="I75" s="28"/>
      <c r="J75" s="48"/>
      <c r="K75" s="28"/>
      <c r="L75" s="33"/>
    </row>
    <row r="76" spans="1:12" s="32" customFormat="1" ht="24" customHeight="1" hidden="1">
      <c r="A76" s="30"/>
      <c r="B76" s="31"/>
      <c r="C76" s="50" t="s">
        <v>80</v>
      </c>
      <c r="D76" s="47"/>
      <c r="E76" s="35"/>
      <c r="F76" s="35"/>
      <c r="G76" s="48"/>
      <c r="H76" s="49"/>
      <c r="I76" s="28"/>
      <c r="J76" s="48"/>
      <c r="K76" s="28"/>
      <c r="L76" s="33"/>
    </row>
    <row r="77" spans="1:12" s="32" customFormat="1" ht="42" customHeight="1" hidden="1">
      <c r="A77" s="30"/>
      <c r="B77" s="31">
        <v>60017</v>
      </c>
      <c r="C77" s="51" t="s">
        <v>25</v>
      </c>
      <c r="D77" s="47">
        <v>27000</v>
      </c>
      <c r="E77" s="35">
        <f>E78</f>
        <v>0</v>
      </c>
      <c r="F77" s="35"/>
      <c r="G77" s="48"/>
      <c r="H77" s="49"/>
      <c r="I77" s="28"/>
      <c r="J77" s="49"/>
      <c r="K77" s="28"/>
      <c r="L77" s="33"/>
    </row>
    <row r="78" spans="1:12" s="32" customFormat="1" ht="56.25" hidden="1">
      <c r="A78" s="30"/>
      <c r="B78" s="31"/>
      <c r="C78" s="50" t="s">
        <v>83</v>
      </c>
      <c r="D78" s="47"/>
      <c r="E78" s="35"/>
      <c r="F78" s="35"/>
      <c r="G78" s="48"/>
      <c r="H78" s="49"/>
      <c r="I78" s="28"/>
      <c r="J78" s="49"/>
      <c r="K78" s="28"/>
      <c r="L78" s="33"/>
    </row>
    <row r="79" spans="1:12" s="32" customFormat="1" ht="18.75" hidden="1">
      <c r="A79" s="30"/>
      <c r="B79" s="31">
        <v>60078</v>
      </c>
      <c r="C79" s="51" t="s">
        <v>94</v>
      </c>
      <c r="D79" s="47">
        <v>38000</v>
      </c>
      <c r="E79" s="35">
        <f>E80+E81</f>
        <v>0</v>
      </c>
      <c r="F79" s="35">
        <f>F80+F81</f>
        <v>0</v>
      </c>
      <c r="G79" s="48"/>
      <c r="H79" s="49"/>
      <c r="I79" s="28"/>
      <c r="J79" s="49"/>
      <c r="K79" s="28"/>
      <c r="L79" s="33"/>
    </row>
    <row r="80" spans="1:12" s="32" customFormat="1" ht="56.25" hidden="1">
      <c r="A80" s="30"/>
      <c r="B80" s="31"/>
      <c r="C80" s="50" t="s">
        <v>83</v>
      </c>
      <c r="D80" s="47"/>
      <c r="E80" s="35"/>
      <c r="F80" s="35"/>
      <c r="G80" s="48"/>
      <c r="H80" s="49"/>
      <c r="I80" s="28"/>
      <c r="J80" s="49"/>
      <c r="K80" s="28"/>
      <c r="L80" s="33"/>
    </row>
    <row r="81" spans="1:12" s="32" customFormat="1" ht="18.75" hidden="1">
      <c r="A81" s="30"/>
      <c r="B81" s="31"/>
      <c r="C81" s="50" t="s">
        <v>80</v>
      </c>
      <c r="D81" s="47"/>
      <c r="E81" s="35"/>
      <c r="F81" s="35"/>
      <c r="G81" s="48"/>
      <c r="H81" s="49"/>
      <c r="I81" s="28"/>
      <c r="J81" s="49"/>
      <c r="K81" s="28"/>
      <c r="L81" s="33"/>
    </row>
    <row r="82" spans="1:12" s="44" customFormat="1" ht="18.75" hidden="1">
      <c r="A82" s="12">
        <v>700</v>
      </c>
      <c r="B82" s="55"/>
      <c r="C82" s="38" t="s">
        <v>26</v>
      </c>
      <c r="D82" s="39">
        <v>287000</v>
      </c>
      <c r="E82" s="40">
        <f>E83+E86</f>
        <v>0</v>
      </c>
      <c r="F82" s="40">
        <f>F83+F86</f>
        <v>0</v>
      </c>
      <c r="G82" s="41"/>
      <c r="H82" s="52"/>
      <c r="I82" s="53"/>
      <c r="J82" s="41"/>
      <c r="K82" s="53"/>
      <c r="L82" s="54"/>
    </row>
    <row r="83" spans="1:12" s="32" customFormat="1" ht="18.75" hidden="1">
      <c r="A83" s="30"/>
      <c r="B83" s="31">
        <v>70005</v>
      </c>
      <c r="C83" s="51" t="s">
        <v>27</v>
      </c>
      <c r="D83" s="47">
        <v>6500</v>
      </c>
      <c r="E83" s="35">
        <f>E84+E85</f>
        <v>0</v>
      </c>
      <c r="F83" s="35">
        <f>F84+F85</f>
        <v>0</v>
      </c>
      <c r="G83" s="48"/>
      <c r="H83" s="49"/>
      <c r="I83" s="28"/>
      <c r="J83" s="28"/>
      <c r="K83" s="28"/>
      <c r="L83" s="33"/>
    </row>
    <row r="84" spans="1:12" s="32" customFormat="1" ht="56.25" hidden="1">
      <c r="A84" s="30"/>
      <c r="B84" s="31"/>
      <c r="C84" s="50" t="s">
        <v>83</v>
      </c>
      <c r="D84" s="47"/>
      <c r="E84" s="35"/>
      <c r="F84" s="35"/>
      <c r="G84" s="48"/>
      <c r="H84" s="49"/>
      <c r="I84" s="28"/>
      <c r="J84" s="28"/>
      <c r="K84" s="28"/>
      <c r="L84" s="33"/>
    </row>
    <row r="85" spans="1:12" s="32" customFormat="1" ht="18.75" hidden="1">
      <c r="A85" s="30"/>
      <c r="B85" s="31"/>
      <c r="C85" s="50" t="s">
        <v>80</v>
      </c>
      <c r="D85" s="47"/>
      <c r="E85" s="35"/>
      <c r="F85" s="35"/>
      <c r="G85" s="48"/>
      <c r="H85" s="49"/>
      <c r="I85" s="28"/>
      <c r="J85" s="28"/>
      <c r="K85" s="28"/>
      <c r="L85" s="33"/>
    </row>
    <row r="86" spans="1:12" s="32" customFormat="1" ht="18.75" hidden="1">
      <c r="A86" s="30"/>
      <c r="B86" s="31">
        <v>70005</v>
      </c>
      <c r="C86" s="51" t="s">
        <v>27</v>
      </c>
      <c r="D86" s="47">
        <v>177000</v>
      </c>
      <c r="E86" s="35">
        <f>E87+E88</f>
        <v>0</v>
      </c>
      <c r="F86" s="35">
        <f>F87</f>
        <v>0</v>
      </c>
      <c r="G86" s="48"/>
      <c r="H86" s="49"/>
      <c r="I86" s="28"/>
      <c r="J86" s="48"/>
      <c r="K86" s="28"/>
      <c r="L86" s="33"/>
    </row>
    <row r="87" spans="1:12" s="32" customFormat="1" ht="18.75" hidden="1">
      <c r="A87" s="30"/>
      <c r="B87" s="31"/>
      <c r="C87" s="50" t="s">
        <v>80</v>
      </c>
      <c r="D87" s="56"/>
      <c r="E87" s="35"/>
      <c r="F87" s="35"/>
      <c r="G87" s="48"/>
      <c r="H87" s="49"/>
      <c r="I87" s="28"/>
      <c r="J87" s="28"/>
      <c r="K87" s="28"/>
      <c r="L87" s="33"/>
    </row>
    <row r="88" spans="1:12" s="32" customFormat="1" ht="56.25" hidden="1">
      <c r="A88" s="30"/>
      <c r="B88" s="31"/>
      <c r="C88" s="50" t="s">
        <v>83</v>
      </c>
      <c r="D88" s="56"/>
      <c r="E88" s="35"/>
      <c r="F88" s="35"/>
      <c r="G88" s="48"/>
      <c r="H88" s="49"/>
      <c r="I88" s="28"/>
      <c r="J88" s="28"/>
      <c r="K88" s="28"/>
      <c r="L88" s="33"/>
    </row>
    <row r="89" spans="1:12" s="44" customFormat="1" ht="18.75" hidden="1">
      <c r="A89" s="12">
        <v>710</v>
      </c>
      <c r="B89" s="55"/>
      <c r="C89" s="38" t="s">
        <v>28</v>
      </c>
      <c r="D89" s="39">
        <v>73800</v>
      </c>
      <c r="E89" s="40">
        <f>E90+E92</f>
        <v>0</v>
      </c>
      <c r="F89" s="40">
        <f>F90+F92</f>
        <v>0</v>
      </c>
      <c r="G89" s="41"/>
      <c r="H89" s="52"/>
      <c r="I89" s="53"/>
      <c r="J89" s="53"/>
      <c r="K89" s="53"/>
      <c r="L89" s="54"/>
    </row>
    <row r="90" spans="1:12" s="62" customFormat="1" ht="18.75" hidden="1">
      <c r="A90" s="57"/>
      <c r="B90" s="33">
        <v>71004</v>
      </c>
      <c r="C90" s="51" t="s">
        <v>29</v>
      </c>
      <c r="D90" s="58">
        <v>67800</v>
      </c>
      <c r="E90" s="35">
        <f>E91</f>
        <v>0</v>
      </c>
      <c r="F90" s="35">
        <f>F91</f>
        <v>0</v>
      </c>
      <c r="G90" s="60"/>
      <c r="H90" s="60"/>
      <c r="I90" s="3"/>
      <c r="J90" s="3"/>
      <c r="K90" s="3"/>
      <c r="L90" s="61"/>
    </row>
    <row r="91" spans="1:12" s="62" customFormat="1" ht="56.25" hidden="1">
      <c r="A91" s="57"/>
      <c r="B91" s="33"/>
      <c r="C91" s="50" t="s">
        <v>83</v>
      </c>
      <c r="D91" s="58"/>
      <c r="E91" s="35"/>
      <c r="F91" s="59"/>
      <c r="G91" s="60"/>
      <c r="H91" s="60"/>
      <c r="I91" s="3"/>
      <c r="J91" s="3"/>
      <c r="K91" s="3"/>
      <c r="L91" s="61"/>
    </row>
    <row r="92" spans="1:12" s="62" customFormat="1" ht="18.75" hidden="1">
      <c r="A92" s="57"/>
      <c r="B92" s="33">
        <v>71035</v>
      </c>
      <c r="C92" s="51" t="s">
        <v>30</v>
      </c>
      <c r="D92" s="58">
        <v>6000</v>
      </c>
      <c r="E92" s="35">
        <f>E93</f>
        <v>0</v>
      </c>
      <c r="F92" s="35">
        <f>F93</f>
        <v>0</v>
      </c>
      <c r="G92" s="60"/>
      <c r="H92" s="60"/>
      <c r="I92" s="3"/>
      <c r="J92" s="3"/>
      <c r="K92" s="3"/>
      <c r="L92" s="61"/>
    </row>
    <row r="93" spans="1:12" s="68" customFormat="1" ht="56.25" hidden="1">
      <c r="A93" s="63"/>
      <c r="B93" s="64"/>
      <c r="C93" s="50" t="s">
        <v>83</v>
      </c>
      <c r="D93" s="66"/>
      <c r="E93" s="35"/>
      <c r="F93" s="59"/>
      <c r="G93" s="60"/>
      <c r="H93" s="60"/>
      <c r="I93" s="3"/>
      <c r="J93" s="60"/>
      <c r="K93" s="3"/>
      <c r="L93" s="67"/>
    </row>
    <row r="94" spans="1:12" s="74" customFormat="1" ht="18.75">
      <c r="A94" s="12">
        <v>750</v>
      </c>
      <c r="B94" s="12"/>
      <c r="C94" s="69" t="s">
        <v>31</v>
      </c>
      <c r="D94" s="70">
        <v>2964067.17</v>
      </c>
      <c r="E94" s="40">
        <f>E95+E105+E108</f>
        <v>6800</v>
      </c>
      <c r="F94" s="40">
        <f>F95+F105+F108</f>
        <v>6800</v>
      </c>
      <c r="G94" s="71"/>
      <c r="H94" s="71"/>
      <c r="I94" s="72"/>
      <c r="J94" s="71"/>
      <c r="K94" s="72"/>
      <c r="L94" s="73"/>
    </row>
    <row r="95" spans="1:12" s="57" customFormat="1" ht="18.75" hidden="1">
      <c r="A95" s="30"/>
      <c r="B95" s="30">
        <v>75011</v>
      </c>
      <c r="C95" s="75" t="s">
        <v>32</v>
      </c>
      <c r="D95" s="76">
        <v>191267.17</v>
      </c>
      <c r="E95" s="35">
        <f>E96+E97</f>
        <v>0</v>
      </c>
      <c r="F95" s="59">
        <f>F96+F97+F98</f>
        <v>0</v>
      </c>
      <c r="G95" s="60"/>
      <c r="H95" s="60"/>
      <c r="I95" s="3"/>
      <c r="J95" s="60"/>
      <c r="K95" s="3"/>
      <c r="L95" s="77"/>
    </row>
    <row r="96" spans="1:12" s="57" customFormat="1" ht="56.25" hidden="1">
      <c r="A96" s="30"/>
      <c r="B96" s="30"/>
      <c r="C96" s="50" t="s">
        <v>123</v>
      </c>
      <c r="D96" s="76"/>
      <c r="E96" s="35"/>
      <c r="F96" s="59"/>
      <c r="G96" s="60"/>
      <c r="H96" s="60"/>
      <c r="I96" s="3"/>
      <c r="J96" s="60"/>
      <c r="K96" s="3"/>
      <c r="L96" s="77"/>
    </row>
    <row r="97" spans="1:12" s="57" customFormat="1" ht="37.5" hidden="1">
      <c r="A97" s="30"/>
      <c r="B97" s="30"/>
      <c r="C97" s="50" t="s">
        <v>91</v>
      </c>
      <c r="D97" s="76"/>
      <c r="E97" s="35"/>
      <c r="F97" s="59"/>
      <c r="G97" s="60"/>
      <c r="H97" s="60"/>
      <c r="I97" s="3"/>
      <c r="J97" s="60"/>
      <c r="K97" s="3"/>
      <c r="L97" s="77"/>
    </row>
    <row r="98" spans="1:12" s="57" customFormat="1" ht="64.5" customHeight="1" hidden="1">
      <c r="A98" s="30"/>
      <c r="B98" s="30"/>
      <c r="C98" s="50" t="s">
        <v>83</v>
      </c>
      <c r="D98" s="76"/>
      <c r="E98" s="35"/>
      <c r="F98" s="59"/>
      <c r="G98" s="60"/>
      <c r="H98" s="60"/>
      <c r="I98" s="3"/>
      <c r="J98" s="60"/>
      <c r="K98" s="3"/>
      <c r="L98" s="77"/>
    </row>
    <row r="99" spans="1:12" s="57" customFormat="1" ht="18.75" hidden="1">
      <c r="A99" s="30"/>
      <c r="B99" s="30">
        <v>75022</v>
      </c>
      <c r="C99" s="75" t="s">
        <v>33</v>
      </c>
      <c r="D99" s="76">
        <v>225550</v>
      </c>
      <c r="E99" s="35">
        <f>E100</f>
        <v>0</v>
      </c>
      <c r="F99" s="59"/>
      <c r="G99" s="60"/>
      <c r="H99" s="60"/>
      <c r="I99" s="3"/>
      <c r="J99" s="60"/>
      <c r="K99" s="3"/>
      <c r="L99" s="77"/>
    </row>
    <row r="100" spans="1:12" s="57" customFormat="1" ht="37.5" hidden="1">
      <c r="A100" s="30"/>
      <c r="B100" s="30"/>
      <c r="C100" s="50" t="s">
        <v>103</v>
      </c>
      <c r="D100" s="76"/>
      <c r="E100" s="35"/>
      <c r="F100" s="59"/>
      <c r="G100" s="60"/>
      <c r="H100" s="60"/>
      <c r="I100" s="3"/>
      <c r="J100" s="60"/>
      <c r="K100" s="3"/>
      <c r="L100" s="77"/>
    </row>
    <row r="101" spans="1:12" s="57" customFormat="1" ht="18.75" hidden="1">
      <c r="A101" s="30"/>
      <c r="B101" s="30">
        <v>75023</v>
      </c>
      <c r="C101" s="75" t="s">
        <v>34</v>
      </c>
      <c r="D101" s="76">
        <v>2187650</v>
      </c>
      <c r="E101" s="35">
        <f>E103+E104</f>
        <v>0</v>
      </c>
      <c r="F101" s="35">
        <f>F103+F104</f>
        <v>0</v>
      </c>
      <c r="G101" s="60"/>
      <c r="H101" s="60"/>
      <c r="I101" s="3"/>
      <c r="J101" s="60"/>
      <c r="K101" s="3"/>
      <c r="L101" s="77"/>
    </row>
    <row r="102" spans="1:12" s="57" customFormat="1" ht="42" customHeight="1" hidden="1">
      <c r="A102" s="30"/>
      <c r="B102" s="30"/>
      <c r="C102" s="50" t="s">
        <v>84</v>
      </c>
      <c r="D102" s="76"/>
      <c r="E102" s="35"/>
      <c r="F102" s="59"/>
      <c r="G102" s="60"/>
      <c r="H102" s="60"/>
      <c r="I102" s="3"/>
      <c r="J102" s="60"/>
      <c r="K102" s="3"/>
      <c r="L102" s="77"/>
    </row>
    <row r="103" spans="1:12" s="57" customFormat="1" ht="23.25" customHeight="1" hidden="1">
      <c r="A103" s="30"/>
      <c r="B103" s="30"/>
      <c r="C103" s="50" t="s">
        <v>85</v>
      </c>
      <c r="D103" s="76"/>
      <c r="E103" s="35"/>
      <c r="F103" s="59"/>
      <c r="G103" s="60"/>
      <c r="H103" s="60"/>
      <c r="I103" s="3"/>
      <c r="J103" s="60"/>
      <c r="K103" s="3"/>
      <c r="L103" s="77"/>
    </row>
    <row r="104" spans="1:12" s="57" customFormat="1" ht="54.75" customHeight="1" hidden="1">
      <c r="A104" s="30"/>
      <c r="B104" s="30"/>
      <c r="C104" s="50" t="s">
        <v>83</v>
      </c>
      <c r="D104" s="76"/>
      <c r="E104" s="35"/>
      <c r="F104" s="59"/>
      <c r="G104" s="60"/>
      <c r="H104" s="60"/>
      <c r="I104" s="3"/>
      <c r="J104" s="60"/>
      <c r="K104" s="3"/>
      <c r="L104" s="77"/>
    </row>
    <row r="105" spans="1:12" s="57" customFormat="1" ht="18.75" hidden="1">
      <c r="A105" s="30"/>
      <c r="B105" s="30">
        <v>75056</v>
      </c>
      <c r="C105" s="75" t="s">
        <v>111</v>
      </c>
      <c r="D105" s="76">
        <v>119000</v>
      </c>
      <c r="E105" s="35">
        <f>E106+E107</f>
        <v>0</v>
      </c>
      <c r="F105" s="35">
        <f>F106+F107</f>
        <v>0</v>
      </c>
      <c r="G105" s="60"/>
      <c r="H105" s="60"/>
      <c r="I105" s="3"/>
      <c r="J105" s="60"/>
      <c r="K105" s="3"/>
      <c r="L105" s="77"/>
    </row>
    <row r="106" spans="1:12" s="57" customFormat="1" ht="56.25" hidden="1">
      <c r="A106" s="30"/>
      <c r="B106" s="30"/>
      <c r="C106" s="50" t="s">
        <v>112</v>
      </c>
      <c r="D106" s="76"/>
      <c r="E106" s="35"/>
      <c r="F106" s="59"/>
      <c r="G106" s="60"/>
      <c r="H106" s="60"/>
      <c r="I106" s="3"/>
      <c r="J106" s="60"/>
      <c r="K106" s="3"/>
      <c r="L106" s="77"/>
    </row>
    <row r="107" spans="1:12" s="57" customFormat="1" ht="37.5" hidden="1">
      <c r="A107" s="30"/>
      <c r="B107" s="30"/>
      <c r="C107" s="50" t="s">
        <v>118</v>
      </c>
      <c r="D107" s="76"/>
      <c r="E107" s="35"/>
      <c r="F107" s="59"/>
      <c r="G107" s="60"/>
      <c r="H107" s="60"/>
      <c r="I107" s="3"/>
      <c r="J107" s="60"/>
      <c r="K107" s="3"/>
      <c r="L107" s="77"/>
    </row>
    <row r="108" spans="1:12" s="57" customFormat="1" ht="18.75">
      <c r="A108" s="30"/>
      <c r="B108" s="30">
        <v>75095</v>
      </c>
      <c r="C108" s="75" t="s">
        <v>19</v>
      </c>
      <c r="D108" s="76">
        <v>240600</v>
      </c>
      <c r="E108" s="35">
        <f>E109</f>
        <v>6800</v>
      </c>
      <c r="F108" s="35">
        <f>F110</f>
        <v>6800</v>
      </c>
      <c r="G108" s="60"/>
      <c r="H108" s="60"/>
      <c r="I108" s="3"/>
      <c r="J108" s="60"/>
      <c r="K108" s="3"/>
      <c r="L108" s="77"/>
    </row>
    <row r="109" spans="1:12" s="57" customFormat="1" ht="56.25">
      <c r="A109" s="30"/>
      <c r="B109" s="30"/>
      <c r="C109" s="50" t="s">
        <v>123</v>
      </c>
      <c r="D109" s="76"/>
      <c r="E109" s="35">
        <v>6800</v>
      </c>
      <c r="F109" s="35"/>
      <c r="G109" s="60"/>
      <c r="H109" s="60"/>
      <c r="I109" s="3"/>
      <c r="J109" s="60"/>
      <c r="K109" s="3"/>
      <c r="L109" s="77"/>
    </row>
    <row r="110" spans="1:12" s="57" customFormat="1" ht="56.25">
      <c r="A110" s="30"/>
      <c r="B110" s="30"/>
      <c r="C110" s="50" t="s">
        <v>83</v>
      </c>
      <c r="D110" s="76"/>
      <c r="E110" s="35"/>
      <c r="F110" s="59">
        <v>6800</v>
      </c>
      <c r="G110" s="60"/>
      <c r="H110" s="60"/>
      <c r="I110" s="3"/>
      <c r="J110" s="60"/>
      <c r="K110" s="3"/>
      <c r="L110" s="77"/>
    </row>
    <row r="111" spans="1:12" s="74" customFormat="1" ht="37.5" hidden="1">
      <c r="A111" s="12">
        <v>751</v>
      </c>
      <c r="B111" s="12"/>
      <c r="C111" s="78" t="s">
        <v>35</v>
      </c>
      <c r="D111" s="70">
        <v>31604</v>
      </c>
      <c r="E111" s="40">
        <f>E112</f>
        <v>0</v>
      </c>
      <c r="F111" s="40">
        <f>F112</f>
        <v>0</v>
      </c>
      <c r="G111" s="71"/>
      <c r="H111" s="71"/>
      <c r="I111" s="72"/>
      <c r="J111" s="71"/>
      <c r="K111" s="72"/>
      <c r="L111" s="73"/>
    </row>
    <row r="112" spans="1:12" s="57" customFormat="1" ht="18.75" hidden="1">
      <c r="A112" s="30"/>
      <c r="B112" s="30">
        <v>75108</v>
      </c>
      <c r="C112" s="75" t="s">
        <v>120</v>
      </c>
      <c r="D112" s="76">
        <v>2289</v>
      </c>
      <c r="E112" s="35">
        <f>E113+E114</f>
        <v>0</v>
      </c>
      <c r="F112" s="35">
        <f>F113+F114</f>
        <v>0</v>
      </c>
      <c r="G112" s="60"/>
      <c r="H112" s="60"/>
      <c r="I112" s="3"/>
      <c r="J112" s="60"/>
      <c r="K112" s="3"/>
      <c r="L112" s="77"/>
    </row>
    <row r="113" spans="1:12" s="57" customFormat="1" ht="59.25" customHeight="1" hidden="1">
      <c r="A113" s="30"/>
      <c r="B113" s="30"/>
      <c r="C113" s="50" t="s">
        <v>112</v>
      </c>
      <c r="D113" s="76"/>
      <c r="E113" s="35"/>
      <c r="F113" s="59"/>
      <c r="G113" s="60"/>
      <c r="H113" s="60"/>
      <c r="I113" s="3"/>
      <c r="J113" s="60"/>
      <c r="K113" s="3"/>
      <c r="L113" s="77"/>
    </row>
    <row r="114" spans="1:12" s="57" customFormat="1" ht="52.5" customHeight="1" hidden="1">
      <c r="A114" s="30"/>
      <c r="B114" s="30"/>
      <c r="C114" s="50" t="s">
        <v>83</v>
      </c>
      <c r="D114" s="76"/>
      <c r="E114" s="35"/>
      <c r="F114" s="59"/>
      <c r="G114" s="60"/>
      <c r="H114" s="60"/>
      <c r="I114" s="3"/>
      <c r="J114" s="60"/>
      <c r="K114" s="3"/>
      <c r="L114" s="77"/>
    </row>
    <row r="115" spans="1:12" s="57" customFormat="1" ht="18.75" hidden="1">
      <c r="A115" s="30"/>
      <c r="B115" s="30">
        <v>75113</v>
      </c>
      <c r="C115" s="75" t="s">
        <v>36</v>
      </c>
      <c r="D115" s="76">
        <v>29315</v>
      </c>
      <c r="E115" s="35"/>
      <c r="F115" s="59"/>
      <c r="G115" s="60"/>
      <c r="H115" s="60"/>
      <c r="I115" s="3"/>
      <c r="J115" s="60"/>
      <c r="K115" s="3"/>
      <c r="L115" s="77"/>
    </row>
    <row r="116" spans="1:12" s="57" customFormat="1" ht="18.75" hidden="1">
      <c r="A116" s="30"/>
      <c r="B116" s="30"/>
      <c r="C116" s="75"/>
      <c r="D116" s="76"/>
      <c r="E116" s="35"/>
      <c r="F116" s="59"/>
      <c r="G116" s="60"/>
      <c r="H116" s="60"/>
      <c r="I116" s="3"/>
      <c r="J116" s="60"/>
      <c r="K116" s="3"/>
      <c r="L116" s="77"/>
    </row>
    <row r="117" spans="1:12" s="74" customFormat="1" ht="24" customHeight="1">
      <c r="A117" s="12">
        <v>754</v>
      </c>
      <c r="B117" s="12"/>
      <c r="C117" s="69" t="s">
        <v>37</v>
      </c>
      <c r="D117" s="70">
        <f>+D118+D120+D123+D128+D130</f>
        <v>467250</v>
      </c>
      <c r="E117" s="40">
        <f>E128+E130</f>
        <v>12000</v>
      </c>
      <c r="F117" s="40">
        <f>F120+F123+F128</f>
        <v>12000</v>
      </c>
      <c r="G117" s="71"/>
      <c r="H117" s="71"/>
      <c r="I117" s="72"/>
      <c r="J117" s="71"/>
      <c r="K117" s="72"/>
      <c r="L117" s="73"/>
    </row>
    <row r="118" spans="1:12" s="57" customFormat="1" ht="18.75" hidden="1">
      <c r="A118" s="30"/>
      <c r="B118" s="30">
        <v>75403</v>
      </c>
      <c r="C118" s="75" t="s">
        <v>38</v>
      </c>
      <c r="D118" s="76">
        <v>23600</v>
      </c>
      <c r="E118" s="35"/>
      <c r="F118" s="59"/>
      <c r="G118" s="60"/>
      <c r="H118" s="60"/>
      <c r="I118" s="3"/>
      <c r="J118" s="60"/>
      <c r="K118" s="3"/>
      <c r="L118" s="77"/>
    </row>
    <row r="119" spans="1:12" s="57" customFormat="1" ht="18.75" hidden="1">
      <c r="A119" s="30"/>
      <c r="B119" s="30"/>
      <c r="C119" s="75"/>
      <c r="D119" s="76"/>
      <c r="E119" s="35"/>
      <c r="F119" s="59"/>
      <c r="G119" s="60"/>
      <c r="H119" s="60"/>
      <c r="I119" s="3"/>
      <c r="J119" s="60"/>
      <c r="K119" s="3"/>
      <c r="L119" s="77"/>
    </row>
    <row r="120" spans="1:12" s="57" customFormat="1" ht="18.75">
      <c r="A120" s="30"/>
      <c r="B120" s="30">
        <v>75412</v>
      </c>
      <c r="C120" s="75" t="s">
        <v>39</v>
      </c>
      <c r="D120" s="76">
        <v>21400</v>
      </c>
      <c r="E120" s="35">
        <f>E121+E122</f>
        <v>0</v>
      </c>
      <c r="F120" s="35">
        <f>F121+F122</f>
        <v>12000</v>
      </c>
      <c r="G120" s="60"/>
      <c r="H120" s="60"/>
      <c r="I120" s="3"/>
      <c r="J120" s="60"/>
      <c r="K120" s="3"/>
      <c r="L120" s="77"/>
    </row>
    <row r="121" spans="1:10" s="3" customFormat="1" ht="37.5" customHeight="1">
      <c r="A121" s="79"/>
      <c r="B121" s="30"/>
      <c r="C121" s="50" t="s">
        <v>83</v>
      </c>
      <c r="D121" s="60"/>
      <c r="E121" s="35"/>
      <c r="F121" s="59">
        <v>12000</v>
      </c>
      <c r="G121" s="60"/>
      <c r="H121" s="60"/>
      <c r="J121" s="60"/>
    </row>
    <row r="122" spans="1:10" s="3" customFormat="1" ht="48.75" customHeight="1" hidden="1">
      <c r="A122" s="79"/>
      <c r="B122" s="30"/>
      <c r="C122" s="157" t="s">
        <v>123</v>
      </c>
      <c r="D122" s="60"/>
      <c r="E122" s="35"/>
      <c r="F122" s="59"/>
      <c r="G122" s="60"/>
      <c r="H122" s="60"/>
      <c r="J122" s="60"/>
    </row>
    <row r="123" spans="1:12" s="82" customFormat="1" ht="18.75" hidden="1">
      <c r="A123" s="79"/>
      <c r="B123" s="125">
        <v>75478</v>
      </c>
      <c r="C123" s="75" t="s">
        <v>116</v>
      </c>
      <c r="D123" s="126">
        <v>386300</v>
      </c>
      <c r="E123" s="35">
        <f>E124+E125+E126+E127</f>
        <v>0</v>
      </c>
      <c r="F123" s="35">
        <f>F124+F125+F126+F127</f>
        <v>0</v>
      </c>
      <c r="G123" s="60"/>
      <c r="H123" s="60"/>
      <c r="I123" s="3"/>
      <c r="J123" s="60"/>
      <c r="K123" s="3"/>
      <c r="L123" s="81"/>
    </row>
    <row r="124" spans="1:12" s="82" customFormat="1" ht="18.75" hidden="1">
      <c r="A124" s="79"/>
      <c r="B124" s="31"/>
      <c r="C124" s="127" t="s">
        <v>105</v>
      </c>
      <c r="D124" s="80"/>
      <c r="E124" s="35"/>
      <c r="F124" s="59"/>
      <c r="G124" s="60"/>
      <c r="H124" s="60"/>
      <c r="I124" s="3"/>
      <c r="J124" s="60"/>
      <c r="K124" s="3"/>
      <c r="L124" s="81"/>
    </row>
    <row r="125" spans="1:12" s="82" customFormat="1" ht="37.5" hidden="1">
      <c r="A125" s="79"/>
      <c r="B125" s="31"/>
      <c r="C125" s="50" t="s">
        <v>91</v>
      </c>
      <c r="D125" s="80"/>
      <c r="E125" s="35"/>
      <c r="F125" s="59"/>
      <c r="G125" s="60"/>
      <c r="H125" s="60"/>
      <c r="I125" s="3"/>
      <c r="J125" s="60"/>
      <c r="K125" s="3"/>
      <c r="L125" s="81"/>
    </row>
    <row r="126" spans="1:12" s="82" customFormat="1" ht="56.25" hidden="1">
      <c r="A126" s="79"/>
      <c r="B126" s="31"/>
      <c r="C126" s="50" t="s">
        <v>84</v>
      </c>
      <c r="D126" s="80"/>
      <c r="E126" s="35"/>
      <c r="F126" s="59"/>
      <c r="G126" s="60"/>
      <c r="H126" s="60"/>
      <c r="I126" s="3"/>
      <c r="J126" s="60"/>
      <c r="K126" s="3"/>
      <c r="L126" s="81"/>
    </row>
    <row r="127" spans="1:12" s="82" customFormat="1" ht="18.75" hidden="1">
      <c r="A127" s="79"/>
      <c r="B127" s="31"/>
      <c r="C127" s="50" t="s">
        <v>80</v>
      </c>
      <c r="D127" s="80"/>
      <c r="E127" s="35"/>
      <c r="F127" s="59"/>
      <c r="G127" s="60"/>
      <c r="H127" s="60"/>
      <c r="I127" s="3"/>
      <c r="J127" s="60"/>
      <c r="K127" s="3"/>
      <c r="L127" s="81"/>
    </row>
    <row r="128" spans="1:12" s="62" customFormat="1" ht="18.75">
      <c r="A128" s="30"/>
      <c r="B128" s="33">
        <v>75414</v>
      </c>
      <c r="C128" s="51" t="s">
        <v>40</v>
      </c>
      <c r="D128" s="58">
        <v>27450</v>
      </c>
      <c r="E128" s="35">
        <f>E129</f>
        <v>2000</v>
      </c>
      <c r="F128" s="35">
        <f>F129</f>
        <v>0</v>
      </c>
      <c r="G128" s="60"/>
      <c r="H128" s="60"/>
      <c r="I128" s="3"/>
      <c r="J128" s="60"/>
      <c r="K128" s="3"/>
      <c r="L128" s="61"/>
    </row>
    <row r="129" spans="1:12" s="62" customFormat="1" ht="34.5" customHeight="1">
      <c r="A129" s="30"/>
      <c r="B129" s="33"/>
      <c r="C129" s="50" t="s">
        <v>83</v>
      </c>
      <c r="D129" s="58"/>
      <c r="E129" s="35">
        <v>2000</v>
      </c>
      <c r="F129" s="59"/>
      <c r="G129" s="60"/>
      <c r="H129" s="60"/>
      <c r="I129" s="3"/>
      <c r="J129" s="60"/>
      <c r="K129" s="3"/>
      <c r="L129" s="61"/>
    </row>
    <row r="130" spans="1:12" s="62" customFormat="1" ht="18.75">
      <c r="A130" s="57"/>
      <c r="B130" s="33">
        <v>75421</v>
      </c>
      <c r="C130" s="51" t="s">
        <v>41</v>
      </c>
      <c r="D130" s="58">
        <v>8500</v>
      </c>
      <c r="E130" s="35">
        <f>E131</f>
        <v>10000</v>
      </c>
      <c r="F130" s="35">
        <f>F131</f>
        <v>0</v>
      </c>
      <c r="G130" s="60"/>
      <c r="H130" s="60"/>
      <c r="I130" s="3"/>
      <c r="J130" s="60"/>
      <c r="K130" s="3"/>
      <c r="L130" s="61"/>
    </row>
    <row r="131" spans="1:12" s="62" customFormat="1" ht="56.25">
      <c r="A131" s="30"/>
      <c r="B131" s="33"/>
      <c r="C131" s="50" t="s">
        <v>83</v>
      </c>
      <c r="D131" s="58"/>
      <c r="E131" s="35">
        <v>10000</v>
      </c>
      <c r="F131" s="59"/>
      <c r="G131" s="60"/>
      <c r="H131" s="60"/>
      <c r="I131" s="3"/>
      <c r="J131" s="60"/>
      <c r="K131" s="3"/>
      <c r="L131" s="61"/>
    </row>
    <row r="132" spans="1:12" s="87" customFormat="1" ht="37.5" hidden="1">
      <c r="A132" s="12">
        <v>756</v>
      </c>
      <c r="B132" s="54"/>
      <c r="C132" s="83" t="s">
        <v>42</v>
      </c>
      <c r="D132" s="84">
        <v>60500</v>
      </c>
      <c r="E132" s="40">
        <f>E134</f>
        <v>0</v>
      </c>
      <c r="F132" s="85"/>
      <c r="G132" s="71"/>
      <c r="H132" s="71"/>
      <c r="I132" s="72"/>
      <c r="J132" s="71"/>
      <c r="K132" s="72"/>
      <c r="L132" s="86"/>
    </row>
    <row r="133" spans="1:12" s="62" customFormat="1" ht="33" customHeight="1" hidden="1">
      <c r="A133" s="30"/>
      <c r="B133" s="33">
        <v>75647</v>
      </c>
      <c r="C133" s="65" t="s">
        <v>43</v>
      </c>
      <c r="D133" s="58">
        <v>60500</v>
      </c>
      <c r="E133" s="35">
        <f>E134</f>
        <v>0</v>
      </c>
      <c r="F133" s="59"/>
      <c r="G133" s="60"/>
      <c r="H133" s="60"/>
      <c r="I133" s="3"/>
      <c r="J133" s="60"/>
      <c r="K133" s="3"/>
      <c r="L133" s="61"/>
    </row>
    <row r="134" spans="1:12" s="62" customFormat="1" ht="56.25" hidden="1">
      <c r="A134" s="30"/>
      <c r="B134" s="104"/>
      <c r="C134" s="128" t="s">
        <v>83</v>
      </c>
      <c r="D134" s="105"/>
      <c r="E134" s="35"/>
      <c r="F134" s="59"/>
      <c r="G134" s="60"/>
      <c r="H134" s="60"/>
      <c r="I134" s="3"/>
      <c r="J134" s="60"/>
      <c r="K134" s="3"/>
      <c r="L134" s="61"/>
    </row>
    <row r="135" spans="1:12" s="87" customFormat="1" ht="18.75" hidden="1">
      <c r="A135" s="12">
        <v>757</v>
      </c>
      <c r="B135" s="54"/>
      <c r="C135" s="106" t="s">
        <v>44</v>
      </c>
      <c r="D135" s="84">
        <v>270000</v>
      </c>
      <c r="E135" s="40">
        <f>E136</f>
        <v>0</v>
      </c>
      <c r="F135" s="85"/>
      <c r="G135" s="71"/>
      <c r="H135" s="71"/>
      <c r="I135" s="71"/>
      <c r="J135" s="71"/>
      <c r="K135" s="72"/>
      <c r="L135" s="86"/>
    </row>
    <row r="136" spans="1:12" s="62" customFormat="1" ht="18.75" hidden="1">
      <c r="A136" s="30"/>
      <c r="B136" s="33">
        <v>75702</v>
      </c>
      <c r="C136" s="51" t="s">
        <v>45</v>
      </c>
      <c r="D136" s="58">
        <v>270000</v>
      </c>
      <c r="E136" s="35"/>
      <c r="F136" s="59"/>
      <c r="G136" s="60"/>
      <c r="H136" s="60"/>
      <c r="I136" s="60"/>
      <c r="J136" s="60"/>
      <c r="K136" s="3"/>
      <c r="L136" s="61"/>
    </row>
    <row r="137" spans="1:12" s="62" customFormat="1" ht="18.75" hidden="1">
      <c r="A137" s="30"/>
      <c r="B137" s="33"/>
      <c r="C137" s="51"/>
      <c r="D137" s="58"/>
      <c r="E137" s="35"/>
      <c r="F137" s="59"/>
      <c r="G137" s="60"/>
      <c r="H137" s="60"/>
      <c r="I137" s="60"/>
      <c r="J137" s="60"/>
      <c r="K137" s="3"/>
      <c r="L137" s="61"/>
    </row>
    <row r="138" spans="1:12" s="62" customFormat="1" ht="18.75" hidden="1">
      <c r="A138" s="30"/>
      <c r="B138" s="33">
        <v>75478</v>
      </c>
      <c r="C138" s="51" t="s">
        <v>90</v>
      </c>
      <c r="D138" s="58"/>
      <c r="E138" s="35"/>
      <c r="F138" s="59">
        <f>F139</f>
        <v>0</v>
      </c>
      <c r="G138" s="60"/>
      <c r="H138" s="60"/>
      <c r="I138" s="60"/>
      <c r="J138" s="60"/>
      <c r="K138" s="3"/>
      <c r="L138" s="61"/>
    </row>
    <row r="139" spans="1:12" s="62" customFormat="1" ht="56.25" hidden="1">
      <c r="A139" s="30"/>
      <c r="B139" s="33"/>
      <c r="C139" s="50" t="s">
        <v>83</v>
      </c>
      <c r="D139" s="58"/>
      <c r="E139" s="35"/>
      <c r="F139" s="59"/>
      <c r="G139" s="60"/>
      <c r="H139" s="60"/>
      <c r="I139" s="60"/>
      <c r="J139" s="60"/>
      <c r="K139" s="3"/>
      <c r="L139" s="61"/>
    </row>
    <row r="140" spans="1:12" s="87" customFormat="1" ht="18.75" hidden="1">
      <c r="A140" s="12">
        <v>758</v>
      </c>
      <c r="B140" s="54"/>
      <c r="C140" s="38" t="s">
        <v>46</v>
      </c>
      <c r="D140" s="84"/>
      <c r="E140" s="40">
        <f>E141</f>
        <v>0</v>
      </c>
      <c r="F140" s="40">
        <f>F141</f>
        <v>0</v>
      </c>
      <c r="G140" s="71"/>
      <c r="H140" s="71"/>
      <c r="I140" s="71"/>
      <c r="J140" s="71"/>
      <c r="K140" s="72"/>
      <c r="L140" s="86"/>
    </row>
    <row r="141" spans="1:12" s="62" customFormat="1" ht="18.75" hidden="1">
      <c r="A141" s="30"/>
      <c r="B141" s="33">
        <v>75818</v>
      </c>
      <c r="C141" s="51" t="s">
        <v>47</v>
      </c>
      <c r="D141" s="58"/>
      <c r="E141" s="59"/>
      <c r="G141" s="60"/>
      <c r="H141" s="60"/>
      <c r="I141" s="3"/>
      <c r="J141" s="60"/>
      <c r="K141" s="3"/>
      <c r="L141" s="61"/>
    </row>
    <row r="142" spans="1:12" s="62" customFormat="1" ht="18.75" hidden="1">
      <c r="A142" s="30"/>
      <c r="B142" s="33"/>
      <c r="D142" s="58"/>
      <c r="E142" s="35"/>
      <c r="F142" s="59"/>
      <c r="G142" s="3"/>
      <c r="H142" s="60"/>
      <c r="I142" s="3"/>
      <c r="J142" s="60"/>
      <c r="K142" s="3"/>
      <c r="L142" s="61"/>
    </row>
    <row r="143" spans="1:12" s="87" customFormat="1" ht="18.75">
      <c r="A143" s="12">
        <v>801</v>
      </c>
      <c r="B143" s="54"/>
      <c r="C143" s="87" t="s">
        <v>48</v>
      </c>
      <c r="D143" s="84">
        <f>+D145+D150+D154+D159+D163+D166+D170+D172+D175</f>
        <v>14535753</v>
      </c>
      <c r="E143" s="40">
        <f>E150+E159+E163+E166+E145+E154+E170+E172</f>
        <v>84964</v>
      </c>
      <c r="F143" s="40">
        <f>F150+F159+F163+F166+F145+F154++F170+F172</f>
        <v>84964</v>
      </c>
      <c r="G143" s="71"/>
      <c r="H143" s="71"/>
      <c r="I143" s="71"/>
      <c r="J143" s="71"/>
      <c r="K143" s="72"/>
      <c r="L143" s="86"/>
    </row>
    <row r="144" spans="1:12" s="62" customFormat="1" ht="18.75" hidden="1">
      <c r="A144" s="57"/>
      <c r="B144" s="33"/>
      <c r="D144" s="58"/>
      <c r="E144" s="35"/>
      <c r="F144" s="59"/>
      <c r="G144" s="60"/>
      <c r="H144" s="60"/>
      <c r="I144" s="60"/>
      <c r="J144" s="60"/>
      <c r="K144" s="3"/>
      <c r="L144" s="61"/>
    </row>
    <row r="145" spans="1:12" s="62" customFormat="1" ht="18.75">
      <c r="A145" s="57"/>
      <c r="B145" s="33">
        <v>80101</v>
      </c>
      <c r="C145" s="62" t="s">
        <v>49</v>
      </c>
      <c r="D145" s="58">
        <v>8626053</v>
      </c>
      <c r="E145" s="59">
        <f>E146+E147+E148+E149</f>
        <v>7735</v>
      </c>
      <c r="F145" s="59">
        <f>F146+F147+F148+F149</f>
        <v>46833</v>
      </c>
      <c r="G145" s="60"/>
      <c r="H145" s="60"/>
      <c r="I145" s="60"/>
      <c r="J145" s="60"/>
      <c r="K145" s="3"/>
      <c r="L145" s="61"/>
    </row>
    <row r="146" spans="1:12" s="62" customFormat="1" ht="34.5" customHeight="1">
      <c r="A146" s="57"/>
      <c r="B146" s="33"/>
      <c r="C146" s="50" t="s">
        <v>84</v>
      </c>
      <c r="D146" s="58"/>
      <c r="E146" s="59"/>
      <c r="F146" s="59">
        <v>15717</v>
      </c>
      <c r="G146" s="60"/>
      <c r="H146" s="60"/>
      <c r="I146" s="60"/>
      <c r="J146" s="60"/>
      <c r="K146" s="3"/>
      <c r="L146" s="61"/>
    </row>
    <row r="147" spans="1:12" s="62" customFormat="1" ht="41.25" customHeight="1">
      <c r="A147" s="57"/>
      <c r="B147" s="33"/>
      <c r="C147" s="50" t="s">
        <v>83</v>
      </c>
      <c r="D147" s="58"/>
      <c r="E147" s="59">
        <v>7735</v>
      </c>
      <c r="F147" s="59"/>
      <c r="G147" s="60"/>
      <c r="H147" s="60"/>
      <c r="I147" s="60"/>
      <c r="J147" s="60"/>
      <c r="K147" s="3"/>
      <c r="L147" s="61"/>
    </row>
    <row r="148" spans="1:12" s="62" customFormat="1" ht="37.5">
      <c r="A148" s="57"/>
      <c r="B148" s="33"/>
      <c r="C148" s="50" t="s">
        <v>103</v>
      </c>
      <c r="D148" s="58"/>
      <c r="E148" s="59"/>
      <c r="F148" s="59">
        <v>31116</v>
      </c>
      <c r="G148" s="60"/>
      <c r="H148" s="60"/>
      <c r="I148" s="60"/>
      <c r="J148" s="60"/>
      <c r="K148" s="3"/>
      <c r="L148" s="61"/>
    </row>
    <row r="149" spans="1:12" s="62" customFormat="1" ht="18.75" hidden="1">
      <c r="A149" s="57"/>
      <c r="B149" s="33"/>
      <c r="C149" s="50" t="s">
        <v>80</v>
      </c>
      <c r="D149" s="58"/>
      <c r="E149" s="59"/>
      <c r="F149" s="59"/>
      <c r="G149" s="60"/>
      <c r="H149" s="60"/>
      <c r="I149" s="60"/>
      <c r="J149" s="60"/>
      <c r="K149" s="3"/>
      <c r="L149" s="61"/>
    </row>
    <row r="150" spans="1:12" s="62" customFormat="1" ht="18.75">
      <c r="A150" s="57"/>
      <c r="B150" s="33">
        <v>80103</v>
      </c>
      <c r="C150" s="62" t="s">
        <v>50</v>
      </c>
      <c r="D150" s="58">
        <v>717380</v>
      </c>
      <c r="E150" s="59">
        <f>E151+E152+E153</f>
        <v>16814</v>
      </c>
      <c r="F150" s="59">
        <f>F151+F153</f>
        <v>2641</v>
      </c>
      <c r="G150" s="60"/>
      <c r="H150" s="60"/>
      <c r="I150" s="60"/>
      <c r="J150" s="60"/>
      <c r="K150" s="3"/>
      <c r="L150" s="61"/>
    </row>
    <row r="151" spans="1:12" s="62" customFormat="1" ht="39.75" customHeight="1">
      <c r="A151" s="57"/>
      <c r="B151" s="33"/>
      <c r="C151" s="50" t="s">
        <v>103</v>
      </c>
      <c r="D151" s="58"/>
      <c r="E151" s="59"/>
      <c r="F151" s="59">
        <v>2641</v>
      </c>
      <c r="G151" s="60"/>
      <c r="H151" s="60"/>
      <c r="I151" s="60"/>
      <c r="J151" s="60"/>
      <c r="K151" s="3"/>
      <c r="L151" s="61"/>
    </row>
    <row r="152" spans="1:12" s="62" customFormat="1" ht="39.75" customHeight="1">
      <c r="A152" s="57"/>
      <c r="B152" s="33"/>
      <c r="C152" s="50" t="s">
        <v>83</v>
      </c>
      <c r="D152" s="58"/>
      <c r="E152" s="59">
        <v>5833</v>
      </c>
      <c r="F152" s="59"/>
      <c r="G152" s="60"/>
      <c r="H152" s="60"/>
      <c r="I152" s="60"/>
      <c r="J152" s="60"/>
      <c r="K152" s="3"/>
      <c r="L152" s="61"/>
    </row>
    <row r="153" spans="1:12" s="62" customFormat="1" ht="41.25" customHeight="1">
      <c r="A153" s="57"/>
      <c r="B153" s="33"/>
      <c r="C153" s="50" t="s">
        <v>84</v>
      </c>
      <c r="D153" s="58"/>
      <c r="E153" s="59">
        <v>10981</v>
      </c>
      <c r="F153" s="59"/>
      <c r="G153" s="60"/>
      <c r="H153" s="60"/>
      <c r="I153" s="60"/>
      <c r="J153" s="60"/>
      <c r="K153" s="3"/>
      <c r="L153" s="61"/>
    </row>
    <row r="154" spans="1:12" s="62" customFormat="1" ht="18.75">
      <c r="A154" s="57"/>
      <c r="B154" s="33">
        <v>80104</v>
      </c>
      <c r="C154" s="62" t="s">
        <v>51</v>
      </c>
      <c r="D154" s="58">
        <v>901950</v>
      </c>
      <c r="E154" s="59">
        <f>E155+E157+E158</f>
        <v>24339</v>
      </c>
      <c r="F154" s="59">
        <f>F155+F156+F157+F158</f>
        <v>0</v>
      </c>
      <c r="G154" s="60"/>
      <c r="H154" s="60"/>
      <c r="I154" s="60"/>
      <c r="J154" s="60"/>
      <c r="K154" s="3"/>
      <c r="L154" s="61"/>
    </row>
    <row r="155" spans="1:12" s="62" customFormat="1" ht="56.25">
      <c r="A155" s="57"/>
      <c r="B155" s="33"/>
      <c r="C155" s="50" t="s">
        <v>84</v>
      </c>
      <c r="D155" s="58"/>
      <c r="E155" s="59">
        <v>6628</v>
      </c>
      <c r="F155" s="59"/>
      <c r="G155" s="60"/>
      <c r="H155" s="60"/>
      <c r="I155" s="60"/>
      <c r="J155" s="60"/>
      <c r="K155" s="3"/>
      <c r="L155" s="61"/>
    </row>
    <row r="156" spans="1:12" s="62" customFormat="1" ht="56.25" hidden="1">
      <c r="A156" s="57"/>
      <c r="B156" s="33"/>
      <c r="C156" s="50" t="s">
        <v>84</v>
      </c>
      <c r="D156" s="58"/>
      <c r="E156" s="59"/>
      <c r="F156" s="59"/>
      <c r="G156" s="60"/>
      <c r="H156" s="60"/>
      <c r="I156" s="60"/>
      <c r="J156" s="60"/>
      <c r="K156" s="3"/>
      <c r="L156" s="61"/>
    </row>
    <row r="157" spans="1:12" s="62" customFormat="1" ht="56.25">
      <c r="A157" s="57"/>
      <c r="B157" s="33"/>
      <c r="C157" s="50" t="s">
        <v>83</v>
      </c>
      <c r="D157" s="58"/>
      <c r="E157" s="59">
        <v>17013</v>
      </c>
      <c r="F157" s="59"/>
      <c r="G157" s="60"/>
      <c r="H157" s="60"/>
      <c r="I157" s="60"/>
      <c r="J157" s="60"/>
      <c r="K157" s="3"/>
      <c r="L157" s="61"/>
    </row>
    <row r="158" spans="1:12" s="62" customFormat="1" ht="37.5">
      <c r="A158" s="57"/>
      <c r="B158" s="33"/>
      <c r="C158" s="50" t="s">
        <v>103</v>
      </c>
      <c r="D158" s="58"/>
      <c r="E158" s="59">
        <v>698</v>
      </c>
      <c r="F158" s="59"/>
      <c r="G158" s="60"/>
      <c r="H158" s="60"/>
      <c r="I158" s="60"/>
      <c r="J158" s="60"/>
      <c r="K158" s="3"/>
      <c r="L158" s="61"/>
    </row>
    <row r="159" spans="1:12" s="62" customFormat="1" ht="18.75">
      <c r="A159" s="57"/>
      <c r="B159" s="33">
        <v>80110</v>
      </c>
      <c r="C159" s="62" t="s">
        <v>52</v>
      </c>
      <c r="D159" s="58">
        <v>3423190</v>
      </c>
      <c r="E159" s="59">
        <f>E160++E161+E162</f>
        <v>5904</v>
      </c>
      <c r="F159" s="59">
        <f>F160+F161+F162</f>
        <v>11029</v>
      </c>
      <c r="G159" s="60"/>
      <c r="H159" s="60"/>
      <c r="I159" s="60"/>
      <c r="J159" s="60"/>
      <c r="K159" s="3"/>
      <c r="L159" s="61"/>
    </row>
    <row r="160" spans="1:12" s="62" customFormat="1" ht="39" customHeight="1">
      <c r="A160" s="57"/>
      <c r="B160" s="33"/>
      <c r="C160" s="50" t="s">
        <v>84</v>
      </c>
      <c r="D160" s="58"/>
      <c r="E160" s="59"/>
      <c r="F160" s="59">
        <v>131</v>
      </c>
      <c r="G160" s="60"/>
      <c r="H160" s="60"/>
      <c r="I160" s="60"/>
      <c r="J160" s="60"/>
      <c r="K160" s="3"/>
      <c r="L160" s="61"/>
    </row>
    <row r="161" spans="1:12" s="62" customFormat="1" ht="39.75" customHeight="1">
      <c r="A161" s="57"/>
      <c r="B161" s="33"/>
      <c r="C161" s="50" t="s">
        <v>83</v>
      </c>
      <c r="D161" s="58"/>
      <c r="E161" s="59">
        <v>5904</v>
      </c>
      <c r="F161" s="59"/>
      <c r="G161" s="60"/>
      <c r="H161" s="60"/>
      <c r="I161" s="60"/>
      <c r="J161" s="60"/>
      <c r="K161" s="3"/>
      <c r="L161" s="61"/>
    </row>
    <row r="162" spans="1:12" s="62" customFormat="1" ht="39.75" customHeight="1">
      <c r="A162" s="57"/>
      <c r="B162" s="33"/>
      <c r="C162" s="50" t="s">
        <v>103</v>
      </c>
      <c r="D162" s="58"/>
      <c r="E162" s="59"/>
      <c r="F162" s="59">
        <v>10898</v>
      </c>
      <c r="G162" s="60"/>
      <c r="H162" s="60"/>
      <c r="I162" s="60"/>
      <c r="J162" s="60"/>
      <c r="K162" s="3"/>
      <c r="L162" s="61"/>
    </row>
    <row r="163" spans="1:12" s="62" customFormat="1" ht="18.75">
      <c r="A163" s="57"/>
      <c r="B163" s="33">
        <v>80113</v>
      </c>
      <c r="C163" s="62" t="s">
        <v>53</v>
      </c>
      <c r="D163" s="58">
        <v>181200</v>
      </c>
      <c r="E163" s="59">
        <f>E164+E165</f>
        <v>3878</v>
      </c>
      <c r="F163" s="59">
        <f>F164+F165</f>
        <v>0</v>
      </c>
      <c r="G163" s="60"/>
      <c r="H163" s="60"/>
      <c r="I163" s="60"/>
      <c r="J163" s="60"/>
      <c r="K163" s="3"/>
      <c r="L163" s="61"/>
    </row>
    <row r="164" spans="1:12" s="62" customFormat="1" ht="56.25" hidden="1">
      <c r="A164" s="57"/>
      <c r="B164" s="33"/>
      <c r="C164" s="50" t="s">
        <v>84</v>
      </c>
      <c r="D164" s="58"/>
      <c r="E164" s="59"/>
      <c r="F164" s="59"/>
      <c r="G164" s="60"/>
      <c r="H164" s="60"/>
      <c r="I164" s="60"/>
      <c r="J164" s="60"/>
      <c r="K164" s="3"/>
      <c r="L164" s="61"/>
    </row>
    <row r="165" spans="1:12" s="62" customFormat="1" ht="42" customHeight="1">
      <c r="A165" s="57"/>
      <c r="B165" s="33"/>
      <c r="C165" s="50" t="s">
        <v>83</v>
      </c>
      <c r="D165" s="58"/>
      <c r="E165" s="59">
        <v>3878</v>
      </c>
      <c r="F165" s="59"/>
      <c r="G165" s="60"/>
      <c r="H165" s="60"/>
      <c r="I165" s="60"/>
      <c r="J165" s="60"/>
      <c r="K165" s="3"/>
      <c r="L165" s="61"/>
    </row>
    <row r="166" spans="1:12" s="62" customFormat="1" ht="18.75">
      <c r="A166" s="57"/>
      <c r="B166" s="33">
        <v>80148</v>
      </c>
      <c r="C166" s="62" t="s">
        <v>101</v>
      </c>
      <c r="D166" s="58">
        <v>293180</v>
      </c>
      <c r="E166" s="59">
        <f>E167+E168+E169</f>
        <v>611</v>
      </c>
      <c r="F166" s="59">
        <f>F167+F168+F169</f>
        <v>24461</v>
      </c>
      <c r="G166" s="60"/>
      <c r="H166" s="60"/>
      <c r="I166" s="60"/>
      <c r="J166" s="60"/>
      <c r="K166" s="3"/>
      <c r="L166" s="61"/>
    </row>
    <row r="167" spans="1:12" s="62" customFormat="1" ht="38.25" customHeight="1">
      <c r="A167" s="57"/>
      <c r="B167" s="33"/>
      <c r="C167" s="50" t="s">
        <v>84</v>
      </c>
      <c r="D167" s="58"/>
      <c r="E167" s="59"/>
      <c r="F167" s="59">
        <v>3224</v>
      </c>
      <c r="G167" s="60"/>
      <c r="H167" s="60"/>
      <c r="I167" s="60"/>
      <c r="J167" s="60"/>
      <c r="K167" s="3"/>
      <c r="L167" s="61"/>
    </row>
    <row r="168" spans="1:12" s="62" customFormat="1" ht="37.5" customHeight="1">
      <c r="A168" s="57"/>
      <c r="B168" s="33"/>
      <c r="C168" s="50" t="s">
        <v>83</v>
      </c>
      <c r="D168" s="58"/>
      <c r="E168" s="59"/>
      <c r="F168" s="59">
        <v>21237</v>
      </c>
      <c r="G168" s="60"/>
      <c r="H168" s="60"/>
      <c r="I168" s="60"/>
      <c r="J168" s="60"/>
      <c r="K168" s="3"/>
      <c r="L168" s="61"/>
    </row>
    <row r="169" spans="1:12" s="62" customFormat="1" ht="37.5" customHeight="1">
      <c r="A169" s="57"/>
      <c r="B169" s="33"/>
      <c r="C169" s="50" t="s">
        <v>103</v>
      </c>
      <c r="D169" s="58"/>
      <c r="E169" s="59">
        <v>611</v>
      </c>
      <c r="F169" s="59"/>
      <c r="G169" s="60"/>
      <c r="H169" s="60"/>
      <c r="I169" s="60"/>
      <c r="J169" s="60"/>
      <c r="K169" s="3"/>
      <c r="L169" s="61"/>
    </row>
    <row r="170" spans="1:12" s="62" customFormat="1" ht="18.75">
      <c r="A170" s="57"/>
      <c r="B170" s="33">
        <v>80195</v>
      </c>
      <c r="C170" s="68" t="s">
        <v>15</v>
      </c>
      <c r="D170" s="58">
        <v>115300</v>
      </c>
      <c r="E170" s="59">
        <f>E171</f>
        <v>216</v>
      </c>
      <c r="F170" s="59">
        <f>F171</f>
        <v>0</v>
      </c>
      <c r="G170" s="60"/>
      <c r="H170" s="60"/>
      <c r="I170" s="60"/>
      <c r="J170" s="60"/>
      <c r="K170" s="3"/>
      <c r="L170" s="61"/>
    </row>
    <row r="171" spans="1:12" s="62" customFormat="1" ht="36" customHeight="1">
      <c r="A171" s="57"/>
      <c r="B171" s="104"/>
      <c r="C171" s="128" t="s">
        <v>84</v>
      </c>
      <c r="D171" s="105"/>
      <c r="E171" s="59">
        <v>216</v>
      </c>
      <c r="F171" s="59"/>
      <c r="G171" s="60"/>
      <c r="H171" s="60"/>
      <c r="I171" s="60"/>
      <c r="J171" s="60"/>
      <c r="K171" s="3"/>
      <c r="L171" s="61"/>
    </row>
    <row r="172" spans="1:12" s="62" customFormat="1" ht="18.75">
      <c r="A172" s="57"/>
      <c r="B172" s="33">
        <v>80114</v>
      </c>
      <c r="C172" s="82" t="s">
        <v>54</v>
      </c>
      <c r="D172" s="58">
        <v>264050</v>
      </c>
      <c r="E172" s="59">
        <f>E173+E174</f>
        <v>25467</v>
      </c>
      <c r="F172" s="59">
        <f>F173+F174</f>
        <v>0</v>
      </c>
      <c r="G172" s="60"/>
      <c r="H172" s="60"/>
      <c r="I172" s="60"/>
      <c r="J172" s="60"/>
      <c r="K172" s="3"/>
      <c r="L172" s="61"/>
    </row>
    <row r="173" spans="1:12" s="62" customFormat="1" ht="56.25">
      <c r="A173" s="57"/>
      <c r="B173" s="33"/>
      <c r="C173" s="50" t="s">
        <v>84</v>
      </c>
      <c r="D173" s="58"/>
      <c r="E173" s="59">
        <v>19185</v>
      </c>
      <c r="F173" s="59"/>
      <c r="G173" s="60"/>
      <c r="H173" s="60"/>
      <c r="I173" s="60"/>
      <c r="J173" s="60"/>
      <c r="K173" s="3"/>
      <c r="L173" s="61"/>
    </row>
    <row r="174" spans="1:12" s="62" customFormat="1" ht="42" customHeight="1">
      <c r="A174" s="57"/>
      <c r="B174" s="33"/>
      <c r="C174" s="50" t="s">
        <v>83</v>
      </c>
      <c r="D174" s="58"/>
      <c r="E174" s="59">
        <v>6282</v>
      </c>
      <c r="F174" s="59"/>
      <c r="G174" s="60"/>
      <c r="H174" s="60"/>
      <c r="I174" s="60"/>
      <c r="J174" s="60"/>
      <c r="K174" s="3"/>
      <c r="L174" s="61"/>
    </row>
    <row r="175" spans="1:12" s="62" customFormat="1" ht="18.75" hidden="1">
      <c r="A175" s="57"/>
      <c r="B175" s="33">
        <v>80197</v>
      </c>
      <c r="C175" s="46" t="s">
        <v>55</v>
      </c>
      <c r="D175" s="58">
        <v>13450</v>
      </c>
      <c r="E175" s="59"/>
      <c r="F175" s="59"/>
      <c r="G175" s="60"/>
      <c r="H175" s="60"/>
      <c r="I175" s="60"/>
      <c r="J175" s="60"/>
      <c r="K175" s="3"/>
      <c r="L175" s="61"/>
    </row>
    <row r="176" spans="1:12" s="62" customFormat="1" ht="18.75" hidden="1">
      <c r="A176" s="57"/>
      <c r="B176" s="33"/>
      <c r="C176" s="46"/>
      <c r="D176" s="58"/>
      <c r="E176" s="59"/>
      <c r="F176" s="59"/>
      <c r="G176" s="48"/>
      <c r="H176" s="60"/>
      <c r="I176" s="60"/>
      <c r="J176" s="60"/>
      <c r="K176" s="3"/>
      <c r="L176" s="61"/>
    </row>
    <row r="177" spans="1:12" s="87" customFormat="1" ht="18.75" hidden="1">
      <c r="A177" s="12">
        <v>851</v>
      </c>
      <c r="B177" s="54"/>
      <c r="C177" s="88" t="s">
        <v>56</v>
      </c>
      <c r="D177" s="39">
        <f>+D178+D180+D181+D182</f>
        <v>241000</v>
      </c>
      <c r="E177" s="40">
        <f>E178</f>
        <v>0</v>
      </c>
      <c r="F177" s="40">
        <f>F178+F180+F181+F182</f>
        <v>0</v>
      </c>
      <c r="G177" s="41"/>
      <c r="H177" s="41"/>
      <c r="I177" s="52"/>
      <c r="J177" s="52"/>
      <c r="K177" s="72"/>
      <c r="L177" s="86"/>
    </row>
    <row r="178" spans="1:12" s="62" customFormat="1" ht="18.75" hidden="1">
      <c r="A178" s="57"/>
      <c r="B178" s="33">
        <v>85149</v>
      </c>
      <c r="C178" s="46" t="s">
        <v>57</v>
      </c>
      <c r="D178" s="58">
        <v>46000</v>
      </c>
      <c r="E178" s="59">
        <f>E179</f>
        <v>0</v>
      </c>
      <c r="F178" s="59"/>
      <c r="G178" s="60"/>
      <c r="H178" s="60"/>
      <c r="I178" s="60"/>
      <c r="J178" s="60"/>
      <c r="K178" s="3"/>
      <c r="L178" s="61"/>
    </row>
    <row r="179" spans="1:12" s="62" customFormat="1" ht="56.25" hidden="1">
      <c r="A179" s="57"/>
      <c r="B179" s="33"/>
      <c r="C179" s="50" t="s">
        <v>83</v>
      </c>
      <c r="D179" s="58"/>
      <c r="E179" s="59"/>
      <c r="F179" s="59"/>
      <c r="G179" s="60"/>
      <c r="H179" s="60"/>
      <c r="I179" s="60"/>
      <c r="J179" s="60"/>
      <c r="K179" s="3"/>
      <c r="L179" s="61"/>
    </row>
    <row r="180" spans="1:12" s="62" customFormat="1" ht="18.75" hidden="1">
      <c r="A180" s="57"/>
      <c r="B180" s="33">
        <v>85153</v>
      </c>
      <c r="C180" s="46" t="s">
        <v>58</v>
      </c>
      <c r="D180" s="58">
        <v>9000</v>
      </c>
      <c r="E180" s="59"/>
      <c r="F180" s="59"/>
      <c r="G180" s="60"/>
      <c r="H180" s="60"/>
      <c r="I180" s="60"/>
      <c r="J180" s="60"/>
      <c r="K180" s="3"/>
      <c r="L180" s="61"/>
    </row>
    <row r="181" spans="1:12" s="62" customFormat="1" ht="18.75" hidden="1">
      <c r="A181" s="57"/>
      <c r="B181" s="33">
        <v>85154</v>
      </c>
      <c r="C181" s="46" t="s">
        <v>59</v>
      </c>
      <c r="D181" s="58">
        <v>185000</v>
      </c>
      <c r="E181" s="59"/>
      <c r="F181" s="59"/>
      <c r="G181" s="60"/>
      <c r="H181" s="60"/>
      <c r="I181" s="60"/>
      <c r="J181" s="60"/>
      <c r="K181" s="3"/>
      <c r="L181" s="61"/>
    </row>
    <row r="182" spans="1:12" s="62" customFormat="1" ht="18.75" hidden="1">
      <c r="A182" s="57"/>
      <c r="B182" s="33">
        <v>85195</v>
      </c>
      <c r="C182" s="46" t="s">
        <v>15</v>
      </c>
      <c r="D182" s="58">
        <v>1000</v>
      </c>
      <c r="E182" s="59"/>
      <c r="F182" s="59">
        <f>F183+F184</f>
        <v>0</v>
      </c>
      <c r="G182" s="60"/>
      <c r="H182" s="60"/>
      <c r="I182" s="60"/>
      <c r="J182" s="60"/>
      <c r="K182" s="3"/>
      <c r="L182" s="61"/>
    </row>
    <row r="183" spans="1:12" s="62" customFormat="1" ht="56.25" hidden="1">
      <c r="A183" s="57"/>
      <c r="B183" s="33"/>
      <c r="C183" s="50" t="s">
        <v>84</v>
      </c>
      <c r="D183" s="58"/>
      <c r="E183" s="59"/>
      <c r="F183" s="59"/>
      <c r="G183" s="60"/>
      <c r="H183" s="60"/>
      <c r="I183" s="60"/>
      <c r="J183" s="60"/>
      <c r="K183" s="3"/>
      <c r="L183" s="61"/>
    </row>
    <row r="184" spans="1:12" s="62" customFormat="1" ht="56.25" hidden="1">
      <c r="A184" s="57"/>
      <c r="B184" s="33"/>
      <c r="C184" s="50" t="s">
        <v>83</v>
      </c>
      <c r="D184" s="58"/>
      <c r="E184" s="59"/>
      <c r="F184" s="59"/>
      <c r="G184" s="60"/>
      <c r="H184" s="60"/>
      <c r="I184" s="60"/>
      <c r="J184" s="60"/>
      <c r="K184" s="3"/>
      <c r="L184" s="61"/>
    </row>
    <row r="185" spans="1:12" s="87" customFormat="1" ht="18.75">
      <c r="A185" s="12">
        <v>852</v>
      </c>
      <c r="B185" s="54"/>
      <c r="C185" s="88" t="s">
        <v>60</v>
      </c>
      <c r="D185" s="84">
        <f>+D186+D188+D192+D195+D198+D201+D206+D211+D214</f>
        <v>4744953</v>
      </c>
      <c r="E185" s="85">
        <f>E186+E188+E192+E203+E206+E214</f>
        <v>5448</v>
      </c>
      <c r="F185" s="85">
        <f>F186+F188+F192+F203+F206+F214</f>
        <v>5448</v>
      </c>
      <c r="G185" s="71"/>
      <c r="H185" s="71"/>
      <c r="I185" s="71"/>
      <c r="J185" s="71"/>
      <c r="K185" s="72"/>
      <c r="L185" s="86"/>
    </row>
    <row r="186" spans="1:12" s="62" customFormat="1" ht="42" customHeight="1">
      <c r="A186" s="57"/>
      <c r="B186" s="33">
        <v>85214</v>
      </c>
      <c r="C186" s="124" t="s">
        <v>128</v>
      </c>
      <c r="D186" s="58">
        <v>25000</v>
      </c>
      <c r="E186" s="59">
        <f>E187</f>
        <v>0</v>
      </c>
      <c r="F186" s="59">
        <f>F187</f>
        <v>4300</v>
      </c>
      <c r="G186" s="60"/>
      <c r="H186" s="60"/>
      <c r="I186" s="60"/>
      <c r="J186" s="60"/>
      <c r="K186" s="3"/>
      <c r="L186" s="61"/>
    </row>
    <row r="187" spans="1:12" s="62" customFormat="1" ht="40.5" customHeight="1">
      <c r="A187" s="57"/>
      <c r="B187" s="33"/>
      <c r="C187" s="50" t="s">
        <v>83</v>
      </c>
      <c r="D187" s="58"/>
      <c r="E187" s="59"/>
      <c r="F187" s="59">
        <v>4300</v>
      </c>
      <c r="G187" s="107"/>
      <c r="H187" s="60"/>
      <c r="I187" s="60"/>
      <c r="J187" s="60"/>
      <c r="K187" s="3"/>
      <c r="L187" s="61"/>
    </row>
    <row r="188" spans="1:12" s="62" customFormat="1" ht="37.5">
      <c r="A188" s="57"/>
      <c r="B188" s="33">
        <v>85212</v>
      </c>
      <c r="C188" s="124" t="s">
        <v>61</v>
      </c>
      <c r="D188" s="58">
        <v>2867662</v>
      </c>
      <c r="E188" s="59">
        <f>E190+E191</f>
        <v>1148</v>
      </c>
      <c r="F188" s="59">
        <f>F189+F190+F191</f>
        <v>1148</v>
      </c>
      <c r="G188" s="60"/>
      <c r="H188" s="60"/>
      <c r="I188" s="60"/>
      <c r="J188" s="60"/>
      <c r="K188" s="3"/>
      <c r="L188" s="61"/>
    </row>
    <row r="189" spans="1:12" s="62" customFormat="1" ht="56.25" hidden="1">
      <c r="A189" s="57"/>
      <c r="B189" s="33"/>
      <c r="C189" s="50" t="s">
        <v>119</v>
      </c>
      <c r="D189" s="58"/>
      <c r="E189" s="59"/>
      <c r="F189" s="59"/>
      <c r="G189" s="60"/>
      <c r="H189" s="60"/>
      <c r="I189" s="60"/>
      <c r="J189" s="60"/>
      <c r="K189" s="3"/>
      <c r="L189" s="61"/>
    </row>
    <row r="190" spans="1:12" s="62" customFormat="1" ht="54" customHeight="1">
      <c r="A190" s="57"/>
      <c r="B190" s="33"/>
      <c r="C190" s="50" t="s">
        <v>112</v>
      </c>
      <c r="D190" s="58"/>
      <c r="E190" s="59"/>
      <c r="F190" s="59">
        <v>1148</v>
      </c>
      <c r="G190" s="60"/>
      <c r="H190" s="60"/>
      <c r="I190" s="60"/>
      <c r="J190" s="60"/>
      <c r="K190" s="3"/>
      <c r="L190" s="61"/>
    </row>
    <row r="191" spans="1:12" s="62" customFormat="1" ht="56.25">
      <c r="A191" s="57"/>
      <c r="B191" s="33"/>
      <c r="C191" s="50" t="s">
        <v>119</v>
      </c>
      <c r="D191" s="58"/>
      <c r="E191" s="59">
        <v>1148</v>
      </c>
      <c r="F191" s="59"/>
      <c r="G191" s="60"/>
      <c r="H191" s="60"/>
      <c r="I191" s="60"/>
      <c r="J191" s="60"/>
      <c r="K191" s="3"/>
      <c r="L191" s="61"/>
    </row>
    <row r="192" spans="1:12" s="62" customFormat="1" ht="37.5" hidden="1">
      <c r="A192" s="57"/>
      <c r="B192" s="33">
        <v>85213</v>
      </c>
      <c r="C192" s="124" t="s">
        <v>62</v>
      </c>
      <c r="D192" s="58">
        <v>36980</v>
      </c>
      <c r="E192" s="59">
        <f>E193</f>
        <v>0</v>
      </c>
      <c r="F192" s="59">
        <f>F193+F194</f>
        <v>0</v>
      </c>
      <c r="G192" s="60"/>
      <c r="H192" s="60"/>
      <c r="I192" s="60"/>
      <c r="J192" s="60"/>
      <c r="K192" s="3"/>
      <c r="L192" s="61"/>
    </row>
    <row r="193" spans="1:12" s="62" customFormat="1" ht="56.25" hidden="1">
      <c r="A193" s="57"/>
      <c r="B193" s="33"/>
      <c r="C193" s="50" t="s">
        <v>112</v>
      </c>
      <c r="D193" s="58"/>
      <c r="E193" s="59"/>
      <c r="F193" s="59"/>
      <c r="G193" s="60"/>
      <c r="H193" s="60"/>
      <c r="I193" s="60"/>
      <c r="J193" s="60"/>
      <c r="K193" s="3"/>
      <c r="L193" s="61"/>
    </row>
    <row r="194" spans="1:12" s="62" customFormat="1" ht="43.5" customHeight="1" hidden="1">
      <c r="A194" s="57"/>
      <c r="B194" s="33"/>
      <c r="C194" s="50" t="s">
        <v>84</v>
      </c>
      <c r="D194" s="58"/>
      <c r="E194" s="59"/>
      <c r="F194" s="59"/>
      <c r="G194" s="60"/>
      <c r="H194" s="60"/>
      <c r="I194" s="60"/>
      <c r="J194" s="60"/>
      <c r="K194" s="3"/>
      <c r="L194" s="61"/>
    </row>
    <row r="195" spans="1:12" s="62" customFormat="1" ht="37.5" hidden="1">
      <c r="A195" s="57"/>
      <c r="B195" s="33">
        <v>85214</v>
      </c>
      <c r="C195" s="124" t="s">
        <v>63</v>
      </c>
      <c r="D195" s="58">
        <v>693601</v>
      </c>
      <c r="E195" s="59">
        <f>E196+E197</f>
        <v>0</v>
      </c>
      <c r="F195" s="59">
        <f>F196+F197</f>
        <v>0</v>
      </c>
      <c r="G195" s="60"/>
      <c r="H195" s="60"/>
      <c r="I195" s="60"/>
      <c r="J195" s="60"/>
      <c r="K195" s="3"/>
      <c r="L195" s="61"/>
    </row>
    <row r="196" spans="1:12" s="62" customFormat="1" ht="18.75" hidden="1">
      <c r="A196" s="57"/>
      <c r="B196" s="33"/>
      <c r="C196" s="50" t="s">
        <v>85</v>
      </c>
      <c r="D196" s="58"/>
      <c r="E196" s="59"/>
      <c r="F196" s="59"/>
      <c r="G196" s="60"/>
      <c r="H196" s="60"/>
      <c r="I196" s="60"/>
      <c r="J196" s="60"/>
      <c r="K196" s="3"/>
      <c r="L196" s="61"/>
    </row>
    <row r="197" spans="1:12" s="62" customFormat="1" ht="37.5" hidden="1">
      <c r="A197" s="57"/>
      <c r="B197" s="33"/>
      <c r="C197" s="50" t="s">
        <v>103</v>
      </c>
      <c r="D197" s="58"/>
      <c r="E197" s="59"/>
      <c r="F197" s="59"/>
      <c r="G197" s="60"/>
      <c r="H197" s="60"/>
      <c r="I197" s="60"/>
      <c r="J197" s="60"/>
      <c r="K197" s="3"/>
      <c r="L197" s="61"/>
    </row>
    <row r="198" spans="1:12" s="62" customFormat="1" ht="18.75" hidden="1">
      <c r="A198" s="57"/>
      <c r="B198" s="33">
        <v>85216</v>
      </c>
      <c r="C198" s="46" t="s">
        <v>109</v>
      </c>
      <c r="D198" s="58">
        <v>20000</v>
      </c>
      <c r="E198" s="59">
        <f>E199+E200</f>
        <v>0</v>
      </c>
      <c r="F198" s="59">
        <f>F199+F200</f>
        <v>0</v>
      </c>
      <c r="G198" s="60"/>
      <c r="H198" s="60"/>
      <c r="I198" s="60"/>
      <c r="J198" s="60"/>
      <c r="K198" s="3"/>
      <c r="L198" s="61"/>
    </row>
    <row r="199" spans="1:12" s="62" customFormat="1" ht="18.75" hidden="1">
      <c r="A199" s="57"/>
      <c r="B199" s="33"/>
      <c r="C199" s="50" t="s">
        <v>85</v>
      </c>
      <c r="D199" s="58"/>
      <c r="E199" s="59"/>
      <c r="F199" s="59"/>
      <c r="G199" s="60"/>
      <c r="H199" s="60"/>
      <c r="I199" s="60"/>
      <c r="J199" s="60"/>
      <c r="K199" s="3"/>
      <c r="L199" s="61"/>
    </row>
    <row r="200" spans="1:12" s="62" customFormat="1" ht="43.5" customHeight="1" hidden="1">
      <c r="A200" s="57"/>
      <c r="B200" s="33"/>
      <c r="C200" s="50" t="s">
        <v>84</v>
      </c>
      <c r="D200" s="58"/>
      <c r="E200" s="59"/>
      <c r="F200" s="59"/>
      <c r="G200" s="60"/>
      <c r="H200" s="60"/>
      <c r="I200" s="60"/>
      <c r="J200" s="60"/>
      <c r="K200" s="3"/>
      <c r="L200" s="61"/>
    </row>
    <row r="201" spans="1:12" s="62" customFormat="1" ht="18.75" hidden="1">
      <c r="A201" s="57"/>
      <c r="B201" s="33">
        <v>85215</v>
      </c>
      <c r="C201" s="46" t="s">
        <v>107</v>
      </c>
      <c r="D201" s="58"/>
      <c r="E201" s="59"/>
      <c r="F201" s="59">
        <f>F202</f>
        <v>0</v>
      </c>
      <c r="G201" s="60"/>
      <c r="H201" s="60"/>
      <c r="I201" s="60"/>
      <c r="J201" s="60"/>
      <c r="K201" s="3"/>
      <c r="L201" s="61"/>
    </row>
    <row r="202" spans="1:12" s="62" customFormat="1" ht="37.5" hidden="1">
      <c r="A202" s="57"/>
      <c r="B202" s="33"/>
      <c r="C202" s="50" t="s">
        <v>117</v>
      </c>
      <c r="D202" s="58"/>
      <c r="E202" s="59"/>
      <c r="F202" s="59"/>
      <c r="G202" s="60"/>
      <c r="H202" s="60"/>
      <c r="I202" s="60"/>
      <c r="J202" s="60"/>
      <c r="K202" s="3"/>
      <c r="L202" s="61"/>
    </row>
    <row r="203" spans="1:12" s="62" customFormat="1" ht="37.5" hidden="1">
      <c r="A203" s="57"/>
      <c r="B203" s="33">
        <v>85228</v>
      </c>
      <c r="C203" s="50" t="s">
        <v>129</v>
      </c>
      <c r="D203" s="58"/>
      <c r="E203" s="59">
        <f>E204+E205</f>
        <v>0</v>
      </c>
      <c r="F203" s="59">
        <f>F204+F205</f>
        <v>0</v>
      </c>
      <c r="G203" s="60"/>
      <c r="H203" s="60"/>
      <c r="I203" s="60"/>
      <c r="J203" s="60"/>
      <c r="K203" s="3"/>
      <c r="L203" s="61"/>
    </row>
    <row r="204" spans="1:12" s="62" customFormat="1" ht="56.25" hidden="1">
      <c r="A204" s="57"/>
      <c r="B204" s="33"/>
      <c r="C204" s="50" t="s">
        <v>84</v>
      </c>
      <c r="D204" s="58"/>
      <c r="E204" s="59"/>
      <c r="F204" s="59"/>
      <c r="G204" s="60"/>
      <c r="H204" s="60"/>
      <c r="I204" s="60"/>
      <c r="J204" s="60"/>
      <c r="K204" s="3"/>
      <c r="L204" s="61"/>
    </row>
    <row r="205" spans="1:12" s="62" customFormat="1" ht="56.25" hidden="1">
      <c r="A205" s="57"/>
      <c r="B205" s="33"/>
      <c r="C205" s="50" t="s">
        <v>83</v>
      </c>
      <c r="D205" s="58"/>
      <c r="E205" s="59"/>
      <c r="F205" s="59"/>
      <c r="G205" s="60"/>
      <c r="H205" s="60"/>
      <c r="I205" s="60"/>
      <c r="J205" s="60"/>
      <c r="K205" s="3"/>
      <c r="L205" s="61"/>
    </row>
    <row r="206" spans="1:12" s="62" customFormat="1" ht="18.75">
      <c r="A206" s="57"/>
      <c r="B206" s="33">
        <v>85219</v>
      </c>
      <c r="C206" s="46" t="s">
        <v>64</v>
      </c>
      <c r="D206" s="58">
        <v>779532</v>
      </c>
      <c r="E206" s="59">
        <f>E207+E208+E209</f>
        <v>4300</v>
      </c>
      <c r="F206" s="59">
        <f>F207+F208+F209</f>
        <v>0</v>
      </c>
      <c r="G206" s="60"/>
      <c r="H206" s="60"/>
      <c r="I206" s="60"/>
      <c r="J206" s="60"/>
      <c r="K206" s="3"/>
      <c r="L206" s="61"/>
    </row>
    <row r="207" spans="1:12" s="62" customFormat="1" ht="56.25">
      <c r="A207" s="57"/>
      <c r="B207" s="33"/>
      <c r="C207" s="50" t="s">
        <v>84</v>
      </c>
      <c r="D207" s="58"/>
      <c r="E207" s="59">
        <v>4300</v>
      </c>
      <c r="F207" s="59"/>
      <c r="G207" s="60"/>
      <c r="H207" s="60"/>
      <c r="I207" s="60"/>
      <c r="J207" s="60"/>
      <c r="K207" s="3"/>
      <c r="L207" s="61"/>
    </row>
    <row r="208" spans="1:12" s="62" customFormat="1" ht="37.5" hidden="1">
      <c r="A208" s="57"/>
      <c r="B208" s="33"/>
      <c r="C208" s="50" t="s">
        <v>117</v>
      </c>
      <c r="D208" s="58"/>
      <c r="E208" s="59"/>
      <c r="F208" s="59"/>
      <c r="G208" s="60"/>
      <c r="H208" s="60"/>
      <c r="I208" s="60"/>
      <c r="J208" s="60"/>
      <c r="K208" s="3"/>
      <c r="L208" s="61"/>
    </row>
    <row r="209" spans="1:12" s="62" customFormat="1" ht="40.5" customHeight="1" hidden="1">
      <c r="A209" s="57"/>
      <c r="B209" s="33"/>
      <c r="C209" s="50" t="s">
        <v>122</v>
      </c>
      <c r="D209" s="58"/>
      <c r="E209" s="59"/>
      <c r="F209" s="59"/>
      <c r="G209" s="60"/>
      <c r="H209" s="60"/>
      <c r="I209" s="60"/>
      <c r="J209" s="60"/>
      <c r="K209" s="3"/>
      <c r="L209" s="61"/>
    </row>
    <row r="210" spans="1:12" s="62" customFormat="1" ht="18.75" hidden="1">
      <c r="A210" s="57"/>
      <c r="B210" s="33"/>
      <c r="C210" s="50"/>
      <c r="D210" s="58"/>
      <c r="E210" s="59"/>
      <c r="F210" s="59"/>
      <c r="G210" s="60"/>
      <c r="H210" s="60"/>
      <c r="I210" s="60"/>
      <c r="J210" s="60"/>
      <c r="K210" s="3"/>
      <c r="L210" s="61"/>
    </row>
    <row r="211" spans="1:12" s="62" customFormat="1" ht="18.75" hidden="1">
      <c r="A211" s="57"/>
      <c r="B211" s="33">
        <v>85228</v>
      </c>
      <c r="C211" s="46" t="s">
        <v>65</v>
      </c>
      <c r="D211" s="58">
        <v>116010</v>
      </c>
      <c r="E211" s="59"/>
      <c r="F211" s="59"/>
      <c r="G211" s="60"/>
      <c r="H211" s="60"/>
      <c r="I211" s="60"/>
      <c r="J211" s="60"/>
      <c r="K211" s="3"/>
      <c r="L211" s="61"/>
    </row>
    <row r="212" spans="1:12" s="62" customFormat="1" ht="18.75" hidden="1">
      <c r="A212" s="57"/>
      <c r="B212" s="33">
        <v>85278</v>
      </c>
      <c r="C212" s="51" t="s">
        <v>90</v>
      </c>
      <c r="D212" s="58"/>
      <c r="E212" s="59"/>
      <c r="F212" s="59">
        <f>F213</f>
        <v>0</v>
      </c>
      <c r="G212" s="60"/>
      <c r="H212" s="60"/>
      <c r="I212" s="60"/>
      <c r="J212" s="60"/>
      <c r="K212" s="3"/>
      <c r="L212" s="61"/>
    </row>
    <row r="213" spans="1:12" s="62" customFormat="1" ht="37.5" hidden="1">
      <c r="A213" s="57"/>
      <c r="B213" s="33"/>
      <c r="C213" s="50" t="s">
        <v>113</v>
      </c>
      <c r="D213" s="58"/>
      <c r="E213" s="59"/>
      <c r="F213" s="59"/>
      <c r="G213" s="60"/>
      <c r="H213" s="60"/>
      <c r="I213" s="60"/>
      <c r="J213" s="60"/>
      <c r="K213" s="3"/>
      <c r="L213" s="61"/>
    </row>
    <row r="214" spans="1:12" s="62" customFormat="1" ht="18.75" hidden="1">
      <c r="A214" s="57"/>
      <c r="B214" s="33">
        <v>85295</v>
      </c>
      <c r="C214" s="46" t="s">
        <v>15</v>
      </c>
      <c r="D214" s="58">
        <v>206168</v>
      </c>
      <c r="E214" s="59">
        <f>E216+E217</f>
        <v>0</v>
      </c>
      <c r="F214" s="59">
        <f>F216</f>
        <v>0</v>
      </c>
      <c r="G214" s="60"/>
      <c r="H214" s="60"/>
      <c r="I214" s="60"/>
      <c r="J214" s="60"/>
      <c r="K214" s="3"/>
      <c r="L214" s="61"/>
    </row>
    <row r="215" spans="1:12" s="62" customFormat="1" ht="37.5" customHeight="1" hidden="1">
      <c r="A215" s="57"/>
      <c r="B215" s="33"/>
      <c r="C215" s="50" t="s">
        <v>83</v>
      </c>
      <c r="D215" s="58"/>
      <c r="E215" s="59"/>
      <c r="F215" s="59"/>
      <c r="G215" s="60"/>
      <c r="H215" s="60"/>
      <c r="I215" s="60"/>
      <c r="J215" s="60"/>
      <c r="K215" s="3"/>
      <c r="L215" s="61"/>
    </row>
    <row r="216" spans="1:12" s="62" customFormat="1" ht="37.5" customHeight="1" hidden="1">
      <c r="A216" s="57"/>
      <c r="B216" s="33"/>
      <c r="C216" s="50" t="s">
        <v>117</v>
      </c>
      <c r="D216" s="58"/>
      <c r="E216" s="59"/>
      <c r="F216" s="59"/>
      <c r="G216" s="60"/>
      <c r="H216" s="60"/>
      <c r="I216" s="60"/>
      <c r="J216" s="60"/>
      <c r="K216" s="3"/>
      <c r="L216" s="61"/>
    </row>
    <row r="217" spans="1:12" s="62" customFormat="1" ht="37.5" hidden="1">
      <c r="A217" s="57"/>
      <c r="B217" s="33"/>
      <c r="C217" s="50" t="s">
        <v>118</v>
      </c>
      <c r="D217" s="58"/>
      <c r="E217" s="59"/>
      <c r="F217" s="59"/>
      <c r="G217" s="60"/>
      <c r="H217" s="60"/>
      <c r="I217" s="60"/>
      <c r="J217" s="60"/>
      <c r="K217" s="3"/>
      <c r="L217" s="61"/>
    </row>
    <row r="218" spans="1:12" s="87" customFormat="1" ht="18.75">
      <c r="A218" s="12">
        <v>854</v>
      </c>
      <c r="B218" s="54"/>
      <c r="C218" s="87" t="s">
        <v>66</v>
      </c>
      <c r="D218" s="84">
        <f>SUM(D220:D224)</f>
        <v>195878</v>
      </c>
      <c r="E218" s="85">
        <f>E220+E224+E226</f>
        <v>1690</v>
      </c>
      <c r="F218" s="85">
        <f>F220+F224+F226</f>
        <v>1690</v>
      </c>
      <c r="G218" s="71"/>
      <c r="H218" s="71"/>
      <c r="I218" s="71"/>
      <c r="J218" s="71"/>
      <c r="K218" s="72"/>
      <c r="L218" s="86"/>
    </row>
    <row r="219" spans="1:12" s="62" customFormat="1" ht="18.75" hidden="1">
      <c r="A219" s="57"/>
      <c r="B219" s="33"/>
      <c r="D219" s="58"/>
      <c r="E219" s="59"/>
      <c r="F219" s="59"/>
      <c r="G219" s="60"/>
      <c r="H219" s="60"/>
      <c r="I219" s="60"/>
      <c r="J219" s="60"/>
      <c r="K219" s="3"/>
      <c r="L219" s="61"/>
    </row>
    <row r="220" spans="1:12" s="62" customFormat="1" ht="18.75">
      <c r="A220" s="57"/>
      <c r="B220" s="33">
        <v>85401</v>
      </c>
      <c r="C220" s="62" t="s">
        <v>67</v>
      </c>
      <c r="D220" s="58">
        <v>95500</v>
      </c>
      <c r="E220" s="59">
        <f>E221+E222+E223</f>
        <v>1690</v>
      </c>
      <c r="F220" s="59">
        <f>F221+F222+F223</f>
        <v>1690</v>
      </c>
      <c r="G220" s="60"/>
      <c r="H220" s="60"/>
      <c r="I220" s="60"/>
      <c r="J220" s="60"/>
      <c r="K220" s="3"/>
      <c r="L220" s="61"/>
    </row>
    <row r="221" spans="1:12" s="62" customFormat="1" ht="56.25">
      <c r="A221" s="57"/>
      <c r="B221" s="33"/>
      <c r="C221" s="50" t="s">
        <v>84</v>
      </c>
      <c r="D221" s="58"/>
      <c r="E221" s="59">
        <v>1690</v>
      </c>
      <c r="F221" s="59"/>
      <c r="G221" s="60"/>
      <c r="H221" s="60"/>
      <c r="I221" s="60"/>
      <c r="J221" s="60"/>
      <c r="K221" s="3"/>
      <c r="L221" s="61"/>
    </row>
    <row r="222" spans="1:12" s="62" customFormat="1" ht="56.25" hidden="1">
      <c r="A222" s="57"/>
      <c r="B222" s="33"/>
      <c r="C222" s="50" t="s">
        <v>83</v>
      </c>
      <c r="D222" s="58"/>
      <c r="E222" s="59"/>
      <c r="F222" s="59"/>
      <c r="G222" s="60"/>
      <c r="H222" s="60"/>
      <c r="I222" s="60"/>
      <c r="J222" s="60"/>
      <c r="K222" s="3"/>
      <c r="L222" s="61"/>
    </row>
    <row r="223" spans="1:12" s="62" customFormat="1" ht="37.5">
      <c r="A223" s="57"/>
      <c r="B223" s="33"/>
      <c r="C223" s="50" t="s">
        <v>91</v>
      </c>
      <c r="D223" s="58"/>
      <c r="E223" s="59"/>
      <c r="F223" s="59">
        <v>1690</v>
      </c>
      <c r="G223" s="60"/>
      <c r="H223" s="60"/>
      <c r="I223" s="60"/>
      <c r="J223" s="60"/>
      <c r="K223" s="3"/>
      <c r="L223" s="61"/>
    </row>
    <row r="224" spans="1:12" s="62" customFormat="1" ht="18.75" hidden="1">
      <c r="A224" s="57"/>
      <c r="B224" s="33">
        <v>85415</v>
      </c>
      <c r="C224" s="62" t="s">
        <v>68</v>
      </c>
      <c r="D224" s="58">
        <v>100378</v>
      </c>
      <c r="E224" s="59">
        <f>E225</f>
        <v>0</v>
      </c>
      <c r="F224" s="59">
        <f>F225</f>
        <v>0</v>
      </c>
      <c r="G224" s="60"/>
      <c r="H224" s="60"/>
      <c r="I224" s="60"/>
      <c r="J224" s="60"/>
      <c r="K224" s="3"/>
      <c r="L224" s="61"/>
    </row>
    <row r="225" spans="1:12" s="62" customFormat="1" ht="37.5" hidden="1">
      <c r="A225" s="57"/>
      <c r="B225" s="33"/>
      <c r="C225" s="50" t="s">
        <v>103</v>
      </c>
      <c r="D225" s="58"/>
      <c r="E225" s="59"/>
      <c r="F225" s="59"/>
      <c r="G225" s="60"/>
      <c r="H225" s="60"/>
      <c r="I225" s="60"/>
      <c r="J225" s="60"/>
      <c r="K225" s="3"/>
      <c r="L225" s="61"/>
    </row>
    <row r="226" spans="1:12" s="62" customFormat="1" ht="18.75" hidden="1">
      <c r="A226" s="57"/>
      <c r="B226" s="33">
        <v>85495</v>
      </c>
      <c r="C226" s="62" t="s">
        <v>15</v>
      </c>
      <c r="D226" s="58">
        <v>0</v>
      </c>
      <c r="E226" s="59"/>
      <c r="F226" s="59"/>
      <c r="G226" s="60"/>
      <c r="H226" s="60"/>
      <c r="I226" s="60"/>
      <c r="J226" s="60"/>
      <c r="K226" s="3"/>
      <c r="L226" s="61"/>
    </row>
    <row r="227" spans="1:12" s="62" customFormat="1" ht="18.75" hidden="1">
      <c r="A227" s="30"/>
      <c r="B227" s="33"/>
      <c r="D227" s="89"/>
      <c r="E227" s="57"/>
      <c r="F227" s="57"/>
      <c r="G227" s="3"/>
      <c r="H227" s="3"/>
      <c r="I227" s="3"/>
      <c r="J227" s="3"/>
      <c r="K227" s="3"/>
      <c r="L227" s="61"/>
    </row>
    <row r="228" spans="1:12" s="87" customFormat="1" ht="18.75">
      <c r="A228" s="12">
        <v>900</v>
      </c>
      <c r="B228" s="54"/>
      <c r="C228" s="87" t="s">
        <v>69</v>
      </c>
      <c r="D228" s="84">
        <f>+D229+D233+D238</f>
        <v>1612170</v>
      </c>
      <c r="E228" s="85">
        <f>E238+E229+E233</f>
        <v>5005</v>
      </c>
      <c r="F228" s="85">
        <f>F238+F229+F233</f>
        <v>5005</v>
      </c>
      <c r="G228" s="71"/>
      <c r="H228" s="71"/>
      <c r="I228" s="72"/>
      <c r="J228" s="71"/>
      <c r="K228" s="72"/>
      <c r="L228" s="86"/>
    </row>
    <row r="229" spans="1:12" s="62" customFormat="1" ht="18.75" hidden="1">
      <c r="A229" s="30"/>
      <c r="B229" s="33">
        <v>90005</v>
      </c>
      <c r="C229" s="62" t="s">
        <v>124</v>
      </c>
      <c r="D229" s="58">
        <v>348970</v>
      </c>
      <c r="E229" s="59">
        <f>E230+E231+E232</f>
        <v>0</v>
      </c>
      <c r="F229" s="59">
        <f>F230+F231+F232</f>
        <v>0</v>
      </c>
      <c r="G229" s="60"/>
      <c r="H229" s="60"/>
      <c r="I229" s="3"/>
      <c r="J229" s="60"/>
      <c r="K229" s="3"/>
      <c r="L229" s="61"/>
    </row>
    <row r="230" spans="1:12" s="62" customFormat="1" ht="56.25" hidden="1">
      <c r="A230" s="30"/>
      <c r="B230" s="33"/>
      <c r="C230" s="50" t="s">
        <v>84</v>
      </c>
      <c r="D230" s="58"/>
      <c r="E230" s="59"/>
      <c r="F230" s="59"/>
      <c r="G230" s="60"/>
      <c r="H230" s="60"/>
      <c r="I230" s="3"/>
      <c r="J230" s="60"/>
      <c r="K230" s="3"/>
      <c r="L230" s="61"/>
    </row>
    <row r="231" spans="1:12" s="62" customFormat="1" ht="18.75" hidden="1">
      <c r="A231" s="30"/>
      <c r="B231" s="33"/>
      <c r="C231" s="50" t="s">
        <v>80</v>
      </c>
      <c r="D231" s="58"/>
      <c r="E231" s="59"/>
      <c r="F231" s="59"/>
      <c r="G231" s="60"/>
      <c r="H231" s="60"/>
      <c r="I231" s="3"/>
      <c r="J231" s="60"/>
      <c r="K231" s="3"/>
      <c r="L231" s="61"/>
    </row>
    <row r="232" spans="1:12" s="62" customFormat="1" ht="18.75" hidden="1">
      <c r="A232" s="30"/>
      <c r="B232" s="33"/>
      <c r="C232" s="50" t="s">
        <v>80</v>
      </c>
      <c r="D232" s="58"/>
      <c r="E232" s="59"/>
      <c r="F232" s="59"/>
      <c r="G232" s="60"/>
      <c r="H232" s="60"/>
      <c r="I232" s="3"/>
      <c r="J232" s="60"/>
      <c r="K232" s="3"/>
      <c r="L232" s="61"/>
    </row>
    <row r="233" spans="1:12" s="62" customFormat="1" ht="18.75">
      <c r="A233" s="30"/>
      <c r="B233" s="33">
        <v>90013</v>
      </c>
      <c r="C233" s="62" t="s">
        <v>127</v>
      </c>
      <c r="D233" s="58">
        <v>767500</v>
      </c>
      <c r="E233" s="59">
        <f>E234+E235+E236+E237</f>
        <v>4005</v>
      </c>
      <c r="F233" s="59">
        <f>F234+F235+F236+F237</f>
        <v>4005</v>
      </c>
      <c r="G233" s="60"/>
      <c r="H233" s="60"/>
      <c r="I233" s="3"/>
      <c r="J233" s="60"/>
      <c r="K233" s="3"/>
      <c r="L233" s="61"/>
    </row>
    <row r="234" spans="1:12" s="62" customFormat="1" ht="56.25">
      <c r="A234" s="30"/>
      <c r="B234" s="33"/>
      <c r="C234" s="50" t="s">
        <v>84</v>
      </c>
      <c r="D234" s="58"/>
      <c r="E234" s="59">
        <v>4005</v>
      </c>
      <c r="F234" s="59"/>
      <c r="G234" s="60"/>
      <c r="H234" s="60"/>
      <c r="I234" s="3"/>
      <c r="J234" s="60"/>
      <c r="K234" s="3"/>
      <c r="L234" s="61"/>
    </row>
    <row r="235" spans="1:12" s="62" customFormat="1" ht="37.5">
      <c r="A235" s="30"/>
      <c r="B235" s="33"/>
      <c r="C235" s="50" t="s">
        <v>103</v>
      </c>
      <c r="D235" s="58"/>
      <c r="E235" s="59"/>
      <c r="F235" s="59"/>
      <c r="G235" s="60"/>
      <c r="H235" s="60"/>
      <c r="I235" s="3"/>
      <c r="J235" s="60"/>
      <c r="K235" s="3"/>
      <c r="L235" s="61"/>
    </row>
    <row r="236" spans="1:12" s="62" customFormat="1" ht="18.75">
      <c r="A236" s="30"/>
      <c r="B236" s="33"/>
      <c r="C236" s="50" t="s">
        <v>80</v>
      </c>
      <c r="D236" s="58"/>
      <c r="E236" s="59"/>
      <c r="F236" s="59">
        <v>4005</v>
      </c>
      <c r="G236" s="60"/>
      <c r="H236" s="60"/>
      <c r="I236" s="3"/>
      <c r="J236" s="60"/>
      <c r="K236" s="3"/>
      <c r="L236" s="61"/>
    </row>
    <row r="237" spans="1:12" s="62" customFormat="1" ht="56.25">
      <c r="A237" s="30"/>
      <c r="B237" s="33"/>
      <c r="C237" s="50" t="s">
        <v>83</v>
      </c>
      <c r="D237" s="58"/>
      <c r="E237" s="59"/>
      <c r="F237" s="59"/>
      <c r="G237" s="60"/>
      <c r="H237" s="60"/>
      <c r="I237" s="3"/>
      <c r="J237" s="60"/>
      <c r="K237" s="3"/>
      <c r="L237" s="61"/>
    </row>
    <row r="238" spans="1:12" s="62" customFormat="1" ht="18.75">
      <c r="A238" s="30"/>
      <c r="B238" s="33">
        <v>90095</v>
      </c>
      <c r="C238" s="62" t="s">
        <v>15</v>
      </c>
      <c r="D238" s="58">
        <v>495700</v>
      </c>
      <c r="E238" s="59">
        <f>E241</f>
        <v>1000</v>
      </c>
      <c r="F238" s="59">
        <f>F239+F241+F242+F240</f>
        <v>1000</v>
      </c>
      <c r="G238" s="60"/>
      <c r="H238" s="60"/>
      <c r="I238" s="3"/>
      <c r="J238" s="60"/>
      <c r="K238" s="3"/>
      <c r="L238" s="61"/>
    </row>
    <row r="239" spans="1:12" s="62" customFormat="1" ht="56.25">
      <c r="A239" s="30"/>
      <c r="B239" s="33"/>
      <c r="C239" s="50" t="s">
        <v>84</v>
      </c>
      <c r="D239" s="58"/>
      <c r="E239" s="59"/>
      <c r="F239" s="59">
        <v>1000</v>
      </c>
      <c r="G239" s="60"/>
      <c r="H239" s="60"/>
      <c r="I239" s="3"/>
      <c r="J239" s="60"/>
      <c r="K239" s="3"/>
      <c r="L239" s="61"/>
    </row>
    <row r="240" spans="1:12" s="62" customFormat="1" ht="56.25" hidden="1">
      <c r="A240" s="30"/>
      <c r="B240" s="33"/>
      <c r="C240" s="50" t="s">
        <v>84</v>
      </c>
      <c r="D240" s="58"/>
      <c r="E240" s="59"/>
      <c r="F240" s="59"/>
      <c r="G240" s="60"/>
      <c r="H240" s="60"/>
      <c r="I240" s="3"/>
      <c r="J240" s="60"/>
      <c r="K240" s="3"/>
      <c r="L240" s="61"/>
    </row>
    <row r="241" spans="1:12" s="62" customFormat="1" ht="56.25">
      <c r="A241" s="30"/>
      <c r="B241" s="33"/>
      <c r="C241" s="50" t="s">
        <v>83</v>
      </c>
      <c r="D241" s="58"/>
      <c r="E241" s="59">
        <v>1000</v>
      </c>
      <c r="F241" s="59"/>
      <c r="G241" s="60"/>
      <c r="H241" s="60"/>
      <c r="I241" s="3"/>
      <c r="J241" s="60"/>
      <c r="K241" s="3"/>
      <c r="L241" s="61"/>
    </row>
    <row r="242" spans="1:12" s="62" customFormat="1" ht="18.75" hidden="1">
      <c r="A242" s="30"/>
      <c r="B242" s="33"/>
      <c r="C242" s="50" t="s">
        <v>80</v>
      </c>
      <c r="D242" s="58"/>
      <c r="E242" s="59"/>
      <c r="F242" s="59"/>
      <c r="G242" s="60"/>
      <c r="H242" s="60"/>
      <c r="I242" s="3"/>
      <c r="J242" s="60"/>
      <c r="K242" s="3"/>
      <c r="L242" s="61"/>
    </row>
    <row r="243" spans="1:12" s="87" customFormat="1" ht="18.75" hidden="1">
      <c r="A243" s="12">
        <v>921</v>
      </c>
      <c r="B243" s="54"/>
      <c r="C243" s="87" t="s">
        <v>70</v>
      </c>
      <c r="D243" s="84">
        <f>+D244+D246+D247+D249</f>
        <v>773000</v>
      </c>
      <c r="E243" s="85">
        <f>E247+E249</f>
        <v>0</v>
      </c>
      <c r="F243" s="85">
        <f>F244</f>
        <v>0</v>
      </c>
      <c r="G243" s="71"/>
      <c r="H243" s="71"/>
      <c r="I243" s="72"/>
      <c r="J243" s="71"/>
      <c r="K243" s="72"/>
      <c r="L243" s="86"/>
    </row>
    <row r="244" spans="1:12" s="62" customFormat="1" ht="18.75" hidden="1">
      <c r="A244" s="30"/>
      <c r="B244" s="33">
        <v>92109</v>
      </c>
      <c r="C244" s="62" t="s">
        <v>71</v>
      </c>
      <c r="D244" s="58">
        <v>426000</v>
      </c>
      <c r="E244" s="59"/>
      <c r="F244" s="59">
        <f>F245</f>
        <v>0</v>
      </c>
      <c r="G244" s="60"/>
      <c r="H244" s="60"/>
      <c r="I244" s="3"/>
      <c r="J244" s="60"/>
      <c r="K244" s="3"/>
      <c r="L244" s="61"/>
    </row>
    <row r="245" spans="1:12" s="62" customFormat="1" ht="18.75" hidden="1">
      <c r="A245" s="30"/>
      <c r="B245" s="33"/>
      <c r="C245" s="50" t="s">
        <v>85</v>
      </c>
      <c r="D245" s="58"/>
      <c r="E245" s="59"/>
      <c r="F245" s="59"/>
      <c r="G245" s="60"/>
      <c r="H245" s="60"/>
      <c r="I245" s="3"/>
      <c r="J245" s="60"/>
      <c r="K245" s="3"/>
      <c r="L245" s="61"/>
    </row>
    <row r="246" spans="1:12" s="62" customFormat="1" ht="18.75" hidden="1">
      <c r="A246" s="30"/>
      <c r="B246" s="33">
        <v>92116</v>
      </c>
      <c r="C246" s="62" t="s">
        <v>72</v>
      </c>
      <c r="D246" s="58">
        <v>300000</v>
      </c>
      <c r="E246" s="59"/>
      <c r="F246" s="59"/>
      <c r="G246" s="3"/>
      <c r="H246" s="60"/>
      <c r="I246" s="3"/>
      <c r="J246" s="60"/>
      <c r="K246" s="3"/>
      <c r="L246" s="61"/>
    </row>
    <row r="247" spans="1:12" s="62" customFormat="1" ht="18.75" hidden="1">
      <c r="A247" s="30"/>
      <c r="B247" s="33">
        <v>92120</v>
      </c>
      <c r="C247" s="62" t="s">
        <v>73</v>
      </c>
      <c r="D247" s="58"/>
      <c r="E247" s="59">
        <f>E248</f>
        <v>0</v>
      </c>
      <c r="F247" s="59">
        <f>F248</f>
        <v>0</v>
      </c>
      <c r="G247" s="3"/>
      <c r="H247" s="60"/>
      <c r="I247" s="3"/>
      <c r="J247" s="60"/>
      <c r="K247" s="3"/>
      <c r="L247" s="61"/>
    </row>
    <row r="248" spans="1:12" s="62" customFormat="1" ht="56.25" hidden="1">
      <c r="A248" s="30"/>
      <c r="B248" s="33"/>
      <c r="C248" s="50" t="s">
        <v>93</v>
      </c>
      <c r="D248" s="58"/>
      <c r="E248" s="59"/>
      <c r="F248" s="59"/>
      <c r="G248" s="3"/>
      <c r="H248" s="60"/>
      <c r="I248" s="3"/>
      <c r="J248" s="60"/>
      <c r="K248" s="3"/>
      <c r="L248" s="61"/>
    </row>
    <row r="249" spans="1:12" s="62" customFormat="1" ht="18.75" hidden="1">
      <c r="A249" s="30"/>
      <c r="B249" s="33">
        <v>92195</v>
      </c>
      <c r="C249" s="62" t="s">
        <v>15</v>
      </c>
      <c r="D249" s="58">
        <v>47000</v>
      </c>
      <c r="E249" s="59">
        <f>E250</f>
        <v>0</v>
      </c>
      <c r="F249" s="59">
        <f>F250</f>
        <v>0</v>
      </c>
      <c r="G249" s="3"/>
      <c r="H249" s="60"/>
      <c r="I249" s="3"/>
      <c r="J249" s="60"/>
      <c r="K249" s="3"/>
      <c r="L249" s="61"/>
    </row>
    <row r="250" spans="1:12" s="62" customFormat="1" ht="56.25" hidden="1">
      <c r="A250" s="30"/>
      <c r="B250" s="33"/>
      <c r="C250" s="50" t="s">
        <v>93</v>
      </c>
      <c r="D250" s="58"/>
      <c r="E250" s="59"/>
      <c r="F250" s="59"/>
      <c r="G250" s="3"/>
      <c r="H250" s="60"/>
      <c r="I250" s="3"/>
      <c r="J250" s="60"/>
      <c r="K250" s="3"/>
      <c r="L250" s="61"/>
    </row>
    <row r="251" spans="1:12" s="87" customFormat="1" ht="18.75" hidden="1">
      <c r="A251" s="12">
        <v>926</v>
      </c>
      <c r="B251" s="54"/>
      <c r="C251" s="87" t="s">
        <v>74</v>
      </c>
      <c r="D251" s="84">
        <f>+D252+D255</f>
        <v>292980</v>
      </c>
      <c r="E251" s="85">
        <f>E252+E255</f>
        <v>0</v>
      </c>
      <c r="F251" s="85">
        <f>F252+F255</f>
        <v>0</v>
      </c>
      <c r="G251" s="72"/>
      <c r="H251" s="71"/>
      <c r="I251" s="72"/>
      <c r="J251" s="71"/>
      <c r="K251" s="72"/>
      <c r="L251" s="86"/>
    </row>
    <row r="252" spans="1:12" s="62" customFormat="1" ht="18.75" hidden="1">
      <c r="A252" s="30"/>
      <c r="B252" s="33">
        <v>92601</v>
      </c>
      <c r="C252" s="62" t="s">
        <v>75</v>
      </c>
      <c r="D252" s="58">
        <v>105000</v>
      </c>
      <c r="E252" s="59">
        <f>E253</f>
        <v>0</v>
      </c>
      <c r="F252" s="59">
        <f>F254</f>
        <v>0</v>
      </c>
      <c r="G252" s="3"/>
      <c r="H252" s="60"/>
      <c r="I252" s="3"/>
      <c r="J252" s="60"/>
      <c r="K252" s="3"/>
      <c r="L252" s="61"/>
    </row>
    <row r="253" spans="1:12" s="62" customFormat="1" ht="56.25" hidden="1">
      <c r="A253" s="30"/>
      <c r="B253" s="33"/>
      <c r="C253" s="50" t="s">
        <v>93</v>
      </c>
      <c r="D253" s="58"/>
      <c r="E253" s="59"/>
      <c r="F253" s="59"/>
      <c r="G253" s="3"/>
      <c r="H253" s="60"/>
      <c r="I253" s="3"/>
      <c r="J253" s="60"/>
      <c r="K253" s="3"/>
      <c r="L253" s="61"/>
    </row>
    <row r="254" spans="1:12" s="62" customFormat="1" ht="18.75" hidden="1">
      <c r="A254" s="30"/>
      <c r="B254" s="33"/>
      <c r="C254" s="50" t="s">
        <v>80</v>
      </c>
      <c r="D254" s="58"/>
      <c r="E254" s="59"/>
      <c r="F254" s="59"/>
      <c r="G254" s="3"/>
      <c r="H254" s="60"/>
      <c r="I254" s="3"/>
      <c r="J254" s="60"/>
      <c r="K254" s="3"/>
      <c r="L254" s="61"/>
    </row>
    <row r="255" spans="1:12" s="62" customFormat="1" ht="18.75" hidden="1">
      <c r="A255" s="30"/>
      <c r="B255" s="33">
        <v>92605</v>
      </c>
      <c r="C255" s="62" t="s">
        <v>76</v>
      </c>
      <c r="D255" s="58">
        <v>187980</v>
      </c>
      <c r="E255" s="59">
        <f>E256+E257+E258</f>
        <v>0</v>
      </c>
      <c r="F255" s="59">
        <f>F256+F257+F258</f>
        <v>0</v>
      </c>
      <c r="G255" s="3"/>
      <c r="H255" s="60"/>
      <c r="I255" s="3"/>
      <c r="J255" s="60"/>
      <c r="K255" s="3"/>
      <c r="L255" s="61"/>
    </row>
    <row r="256" spans="1:12" s="62" customFormat="1" ht="56.25" hidden="1">
      <c r="A256" s="30"/>
      <c r="B256" s="33"/>
      <c r="C256" s="50" t="s">
        <v>84</v>
      </c>
      <c r="D256" s="58"/>
      <c r="E256" s="59"/>
      <c r="F256" s="59"/>
      <c r="G256" s="3"/>
      <c r="H256" s="60"/>
      <c r="I256" s="3"/>
      <c r="J256" s="60"/>
      <c r="K256" s="3"/>
      <c r="L256" s="61"/>
    </row>
    <row r="257" spans="1:12" s="62" customFormat="1" ht="56.25" hidden="1">
      <c r="A257" s="30"/>
      <c r="B257" s="33"/>
      <c r="C257" s="50" t="s">
        <v>93</v>
      </c>
      <c r="D257" s="58"/>
      <c r="E257" s="59"/>
      <c r="F257" s="59"/>
      <c r="G257" s="3"/>
      <c r="H257" s="60"/>
      <c r="I257" s="3"/>
      <c r="J257" s="60"/>
      <c r="K257" s="3"/>
      <c r="L257" s="61"/>
    </row>
    <row r="258" spans="1:12" s="62" customFormat="1" ht="37.5" hidden="1">
      <c r="A258" s="30"/>
      <c r="B258" s="33"/>
      <c r="C258" s="50" t="s">
        <v>103</v>
      </c>
      <c r="D258" s="58"/>
      <c r="E258" s="59"/>
      <c r="F258" s="59"/>
      <c r="G258" s="3"/>
      <c r="H258" s="60"/>
      <c r="I258" s="3"/>
      <c r="J258" s="60"/>
      <c r="K258" s="3"/>
      <c r="L258" s="61"/>
    </row>
    <row r="259" spans="1:12" s="87" customFormat="1" ht="19.5">
      <c r="A259" s="90"/>
      <c r="B259" s="91"/>
      <c r="C259" s="92" t="s">
        <v>77</v>
      </c>
      <c r="D259" s="93">
        <f>+D251+D243+D228+D218+D185+D177+D143+D135+D132+D117+D111+D94+D89+D71+D68+D31</f>
        <v>31982075.270000003</v>
      </c>
      <c r="E259" s="94">
        <f>E31+E94+E117+E143+E185+E218+E228</f>
        <v>116907</v>
      </c>
      <c r="F259" s="94">
        <f>F31+F94+F117+F143+F185+F218+F228</f>
        <v>116907</v>
      </c>
      <c r="G259" s="95"/>
      <c r="H259" s="95"/>
      <c r="I259" s="95"/>
      <c r="J259" s="95"/>
      <c r="K259" s="72"/>
      <c r="L259" s="86"/>
    </row>
    <row r="260" spans="1:12" s="62" customFormat="1" ht="18.75" hidden="1">
      <c r="A260" s="30"/>
      <c r="B260" s="33"/>
      <c r="D260" s="58"/>
      <c r="E260" s="59"/>
      <c r="F260" s="57"/>
      <c r="G260" s="3"/>
      <c r="H260" s="3"/>
      <c r="I260" s="3"/>
      <c r="J260" s="60"/>
      <c r="K260" s="3"/>
      <c r="L260" s="61"/>
    </row>
    <row r="261" spans="1:12" s="62" customFormat="1" ht="18.75" hidden="1">
      <c r="A261" s="30"/>
      <c r="B261" s="33"/>
      <c r="D261" s="58"/>
      <c r="E261" s="60"/>
      <c r="F261" s="3"/>
      <c r="G261" s="3"/>
      <c r="H261" s="3"/>
      <c r="I261" s="3"/>
      <c r="J261" s="60"/>
      <c r="K261" s="3"/>
      <c r="L261" s="61"/>
    </row>
    <row r="262" spans="1:12" s="62" customFormat="1" ht="18.75" hidden="1">
      <c r="A262" s="30"/>
      <c r="B262" s="33"/>
      <c r="D262" s="58"/>
      <c r="E262" s="3"/>
      <c r="F262" s="3"/>
      <c r="G262" s="3"/>
      <c r="H262" s="3"/>
      <c r="I262" s="3"/>
      <c r="J262" s="60"/>
      <c r="K262" s="3"/>
      <c r="L262" s="61"/>
    </row>
    <row r="263" spans="1:12" s="62" customFormat="1" ht="18.75" hidden="1">
      <c r="A263" s="30"/>
      <c r="B263" s="33"/>
      <c r="D263" s="58"/>
      <c r="E263" s="60"/>
      <c r="F263" s="60"/>
      <c r="G263" s="60"/>
      <c r="H263" s="60"/>
      <c r="I263" s="60"/>
      <c r="J263" s="60"/>
      <c r="K263" s="3"/>
      <c r="L263" s="61"/>
    </row>
    <row r="264" spans="1:12" s="62" customFormat="1" ht="18.75" hidden="1">
      <c r="A264" s="30"/>
      <c r="B264" s="33"/>
      <c r="D264" s="58"/>
      <c r="E264" s="3"/>
      <c r="F264" s="3"/>
      <c r="G264" s="3"/>
      <c r="H264" s="3"/>
      <c r="I264" s="3"/>
      <c r="J264" s="60"/>
      <c r="K264" s="3"/>
      <c r="L264" s="61"/>
    </row>
    <row r="265" spans="1:12" s="68" customFormat="1" ht="18.75" hidden="1">
      <c r="A265" s="96"/>
      <c r="B265" s="67"/>
      <c r="D265" s="66"/>
      <c r="E265" s="3"/>
      <c r="F265" s="3"/>
      <c r="G265" s="3"/>
      <c r="H265" s="3"/>
      <c r="I265" s="3"/>
      <c r="J265" s="60"/>
      <c r="K265" s="3"/>
      <c r="L265" s="67"/>
    </row>
    <row r="266" spans="1:10" s="3" customFormat="1" ht="18.75" hidden="1">
      <c r="A266" s="28"/>
      <c r="E266" s="60"/>
      <c r="J266" s="60"/>
    </row>
    <row r="267" spans="1:10" s="3" customFormat="1" ht="18.75" hidden="1">
      <c r="A267" s="131" t="s">
        <v>95</v>
      </c>
      <c r="B267" s="131"/>
      <c r="C267" s="131"/>
      <c r="E267" s="60"/>
      <c r="J267" s="60"/>
    </row>
    <row r="268" s="3" customFormat="1" ht="18.75" hidden="1">
      <c r="J268" s="60"/>
    </row>
    <row r="269" spans="1:10" s="72" customFormat="1" ht="18.75" hidden="1">
      <c r="A269" s="74"/>
      <c r="B269" s="74" t="s">
        <v>96</v>
      </c>
      <c r="C269" s="74"/>
      <c r="D269" s="74"/>
      <c r="E269" s="74" t="s">
        <v>81</v>
      </c>
      <c r="F269" s="74" t="s">
        <v>82</v>
      </c>
      <c r="J269" s="71"/>
    </row>
    <row r="270" spans="1:10" s="3" customFormat="1" ht="18.75" hidden="1">
      <c r="A270" s="57"/>
      <c r="B270" s="57"/>
      <c r="C270" s="57"/>
      <c r="D270" s="57"/>
      <c r="E270" s="57"/>
      <c r="F270" s="57"/>
      <c r="J270" s="60"/>
    </row>
    <row r="271" spans="1:10" s="3" customFormat="1" ht="75" hidden="1">
      <c r="A271" s="57"/>
      <c r="B271" s="96">
        <v>903</v>
      </c>
      <c r="C271" s="97" t="s">
        <v>99</v>
      </c>
      <c r="D271" s="57"/>
      <c r="E271" s="59"/>
      <c r="F271" s="59"/>
      <c r="J271" s="60"/>
    </row>
    <row r="272" spans="1:10" s="3" customFormat="1" ht="37.5" hidden="1">
      <c r="A272" s="146"/>
      <c r="B272" s="110">
        <v>952</v>
      </c>
      <c r="C272" s="98" t="s">
        <v>97</v>
      </c>
      <c r="D272" s="57"/>
      <c r="E272" s="59"/>
      <c r="F272" s="59"/>
      <c r="J272" s="60"/>
    </row>
    <row r="273" spans="1:10" s="3" customFormat="1" ht="19.5" hidden="1">
      <c r="A273" s="147"/>
      <c r="B273" s="108"/>
      <c r="C273" s="99"/>
      <c r="D273" s="57"/>
      <c r="E273" s="59"/>
      <c r="F273" s="59"/>
      <c r="J273" s="60"/>
    </row>
    <row r="274" spans="1:10" s="102" customFormat="1" ht="18" customHeight="1" hidden="1">
      <c r="A274" s="147"/>
      <c r="B274" s="108"/>
      <c r="C274" s="99"/>
      <c r="D274" s="100"/>
      <c r="E274" s="101"/>
      <c r="F274" s="101"/>
      <c r="J274" s="103"/>
    </row>
    <row r="275" spans="1:10" s="102" customFormat="1" ht="19.5" hidden="1">
      <c r="A275" s="148"/>
      <c r="B275" s="109"/>
      <c r="C275" s="99"/>
      <c r="D275" s="100"/>
      <c r="E275" s="101"/>
      <c r="F275" s="101"/>
      <c r="J275" s="103"/>
    </row>
    <row r="276" spans="1:10" s="3" customFormat="1" ht="18.75" hidden="1">
      <c r="A276" s="142" t="s">
        <v>77</v>
      </c>
      <c r="B276" s="145"/>
      <c r="C276" s="144"/>
      <c r="D276" s="57"/>
      <c r="E276" s="59">
        <f>E271+E272</f>
        <v>0</v>
      </c>
      <c r="F276" s="59">
        <f>F271+F272</f>
        <v>0</v>
      </c>
      <c r="H276" s="60"/>
      <c r="J276" s="60"/>
    </row>
    <row r="277" s="3" customFormat="1" ht="18.75" hidden="1">
      <c r="J277" s="60"/>
    </row>
    <row r="278" spans="1:10" s="3" customFormat="1" ht="18.75" hidden="1">
      <c r="A278" s="131" t="s">
        <v>100</v>
      </c>
      <c r="B278" s="131"/>
      <c r="C278" s="131"/>
      <c r="E278" s="60"/>
      <c r="H278" s="60"/>
      <c r="J278" s="60"/>
    </row>
    <row r="279" s="3" customFormat="1" ht="18.75" hidden="1">
      <c r="J279" s="60"/>
    </row>
    <row r="280" spans="1:10" s="72" customFormat="1" ht="18.75" hidden="1">
      <c r="A280" s="74"/>
      <c r="B280" s="74" t="s">
        <v>96</v>
      </c>
      <c r="C280" s="74"/>
      <c r="D280" s="74"/>
      <c r="E280" s="74" t="s">
        <v>81</v>
      </c>
      <c r="F280" s="74" t="s">
        <v>82</v>
      </c>
      <c r="J280" s="71"/>
    </row>
    <row r="281" spans="1:10" s="3" customFormat="1" ht="18.75" hidden="1">
      <c r="A281" s="57"/>
      <c r="B281" s="57"/>
      <c r="C281" s="57"/>
      <c r="D281" s="57"/>
      <c r="E281" s="57"/>
      <c r="F281" s="57"/>
      <c r="J281" s="60"/>
    </row>
    <row r="282" spans="1:25" s="3" customFormat="1" ht="18.75" hidden="1">
      <c r="A282" s="57"/>
      <c r="B282" s="30">
        <v>992</v>
      </c>
      <c r="C282" s="57" t="s">
        <v>98</v>
      </c>
      <c r="D282" s="57"/>
      <c r="E282" s="59"/>
      <c r="F282" s="59">
        <f>F284</f>
        <v>0</v>
      </c>
      <c r="H282" s="60"/>
      <c r="J282" s="60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3" customFormat="1" ht="75" hidden="1">
      <c r="A283" s="57"/>
      <c r="B283" s="30">
        <v>963</v>
      </c>
      <c r="C283" s="97" t="s">
        <v>104</v>
      </c>
      <c r="D283" s="57"/>
      <c r="E283" s="59"/>
      <c r="F283" s="59"/>
      <c r="J283" s="60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10" s="3" customFormat="1" ht="18.75" hidden="1">
      <c r="A284" s="142" t="s">
        <v>77</v>
      </c>
      <c r="B284" s="143"/>
      <c r="C284" s="144"/>
      <c r="D284" s="57"/>
      <c r="E284" s="59">
        <f>E282+E283</f>
        <v>0</v>
      </c>
      <c r="F284" s="59"/>
      <c r="J284" s="60"/>
    </row>
    <row r="285" spans="12:25" s="3" customFormat="1" ht="18.75"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8:25" s="3" customFormat="1" ht="18.75">
      <c r="H286" s="60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2:25" s="3" customFormat="1" ht="18.75"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2:25" s="3" customFormat="1" ht="18.75"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2:25" s="3" customFormat="1" ht="18.75"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2:25" s="3" customFormat="1" ht="18.75"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2:25" s="3" customFormat="1" ht="18.75"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2:25" s="3" customFormat="1" ht="18.75"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2:25" s="3" customFormat="1" ht="18.75"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2:25" s="3" customFormat="1" ht="18.75"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2:25" s="3" customFormat="1" ht="18.75"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2:25" s="3" customFormat="1" ht="18.75"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2:25" s="3" customFormat="1" ht="18.75"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="3" customFormat="1" ht="18.75"/>
    <row r="299" s="3" customFormat="1" ht="18.75"/>
    <row r="300" s="3" customFormat="1" ht="18.75"/>
    <row r="301" s="3" customFormat="1" ht="18.75"/>
    <row r="302" s="3" customFormat="1" ht="18.75"/>
    <row r="303" s="3" customFormat="1" ht="18.75"/>
    <row r="304" s="3" customFormat="1" ht="18.75"/>
    <row r="305" s="3" customFormat="1" ht="18.75"/>
    <row r="306" s="3" customFormat="1" ht="18.75"/>
    <row r="307" s="3" customFormat="1" ht="18.75"/>
    <row r="308" s="3" customFormat="1" ht="18.75"/>
    <row r="309" s="3" customFormat="1" ht="18.75"/>
    <row r="310" s="3" customFormat="1" ht="18.75"/>
    <row r="311" s="3" customFormat="1" ht="18.75"/>
    <row r="312" s="3" customFormat="1" ht="18.75"/>
    <row r="313" s="3" customFormat="1" ht="18.75"/>
    <row r="314" s="3" customFormat="1" ht="18.75"/>
    <row r="315" s="3" customFormat="1" ht="18.75"/>
    <row r="316" s="3" customFormat="1" ht="18.75"/>
    <row r="317" s="3" customFormat="1" ht="18.75"/>
    <row r="318" s="3" customFormat="1" ht="18.75"/>
    <row r="319" s="3" customFormat="1" ht="18.75"/>
    <row r="320" s="3" customFormat="1" ht="18.75"/>
    <row r="321" s="3" customFormat="1" ht="18.75"/>
    <row r="322" s="3" customFormat="1" ht="18.75"/>
    <row r="323" s="3" customFormat="1" ht="18.75"/>
    <row r="324" s="3" customFormat="1" ht="18.75"/>
    <row r="325" s="3" customFormat="1" ht="18.75"/>
    <row r="326" s="3" customFormat="1" ht="18.75"/>
    <row r="327" s="3" customFormat="1" ht="18.75"/>
    <row r="328" s="3" customFormat="1" ht="18.75"/>
    <row r="329" s="3" customFormat="1" ht="18.75"/>
    <row r="330" s="3" customFormat="1" ht="18.75"/>
    <row r="331" s="3" customFormat="1" ht="18.75"/>
    <row r="332" s="3" customFormat="1" ht="18.75"/>
    <row r="333" s="3" customFormat="1" ht="18.75"/>
    <row r="334" s="3" customFormat="1" ht="18.75"/>
    <row r="335" s="3" customFormat="1" ht="18.75"/>
    <row r="336" s="3" customFormat="1" ht="18.75"/>
    <row r="337" s="3" customFormat="1" ht="18.75"/>
    <row r="338" s="3" customFormat="1" ht="18.75"/>
    <row r="339" s="3" customFormat="1" ht="18.75"/>
    <row r="340" s="3" customFormat="1" ht="18.75"/>
    <row r="341" s="3" customFormat="1" ht="18.75"/>
    <row r="342" s="3" customFormat="1" ht="18.75"/>
    <row r="343" s="3" customFormat="1" ht="18.75"/>
    <row r="344" s="3" customFormat="1" ht="18.75"/>
    <row r="345" s="3" customFormat="1" ht="18.75"/>
    <row r="346" s="3" customFormat="1" ht="18.75"/>
    <row r="347" s="3" customFormat="1" ht="18.75"/>
    <row r="348" s="3" customFormat="1" ht="18.75"/>
    <row r="349" s="3" customFormat="1" ht="18.75"/>
    <row r="350" s="3" customFormat="1" ht="18.75"/>
    <row r="351" s="3" customFormat="1" ht="18.75"/>
    <row r="352" s="3" customFormat="1" ht="18.75"/>
    <row r="353" s="3" customFormat="1" ht="18.75"/>
    <row r="354" s="3" customFormat="1" ht="18.75"/>
    <row r="355" s="3" customFormat="1" ht="18.75"/>
    <row r="356" s="3" customFormat="1" ht="18.75"/>
    <row r="357" s="3" customFormat="1" ht="18.75"/>
    <row r="358" s="3" customFormat="1" ht="18.75"/>
    <row r="359" s="3" customFormat="1" ht="18.75"/>
    <row r="360" s="3" customFormat="1" ht="18.75"/>
    <row r="361" s="3" customFormat="1" ht="18.75"/>
    <row r="362" s="3" customFormat="1" ht="18.75"/>
    <row r="363" s="3" customFormat="1" ht="18.75"/>
    <row r="364" s="3" customFormat="1" ht="18.75"/>
    <row r="365" s="3" customFormat="1" ht="18.75"/>
    <row r="366" s="3" customFormat="1" ht="18.75"/>
    <row r="367" s="3" customFormat="1" ht="18.75"/>
    <row r="368" s="3" customFormat="1" ht="18.75"/>
    <row r="369" s="3" customFormat="1" ht="18.75"/>
    <row r="370" s="3" customFormat="1" ht="18.75"/>
    <row r="371" s="3" customFormat="1" ht="18.75"/>
    <row r="372" s="3" customFormat="1" ht="18.75"/>
    <row r="373" s="3" customFormat="1" ht="18.75"/>
    <row r="374" s="3" customFormat="1" ht="18.75"/>
    <row r="375" s="3" customFormat="1" ht="18.75"/>
    <row r="376" s="3" customFormat="1" ht="18.75"/>
    <row r="377" s="3" customFormat="1" ht="18.75"/>
    <row r="378" s="3" customFormat="1" ht="18.75"/>
    <row r="379" s="3" customFormat="1" ht="18.75"/>
    <row r="380" s="3" customFormat="1" ht="18.75"/>
    <row r="381" s="3" customFormat="1" ht="18.75"/>
    <row r="382" s="3" customFormat="1" ht="18.75"/>
    <row r="383" s="3" customFormat="1" ht="18.75"/>
    <row r="384" s="3" customFormat="1" ht="18.75"/>
    <row r="385" s="3" customFormat="1" ht="18.75"/>
    <row r="386" s="3" customFormat="1" ht="18.75"/>
    <row r="387" s="3" customFormat="1" ht="18.75"/>
    <row r="388" s="3" customFormat="1" ht="18.75"/>
    <row r="389" s="3" customFormat="1" ht="18.75"/>
    <row r="390" s="3" customFormat="1" ht="18.75"/>
    <row r="391" s="3" customFormat="1" ht="18.75"/>
    <row r="392" s="3" customFormat="1" ht="18.75"/>
    <row r="393" s="3" customFormat="1" ht="18.75"/>
    <row r="394" s="3" customFormat="1" ht="18.75"/>
    <row r="395" s="3" customFormat="1" ht="18.75"/>
    <row r="396" s="3" customFormat="1" ht="18.75"/>
    <row r="397" s="3" customFormat="1" ht="18.75"/>
    <row r="398" s="3" customFormat="1" ht="18.75"/>
    <row r="399" s="3" customFormat="1" ht="18.75"/>
    <row r="400" s="3" customFormat="1" ht="18.75"/>
    <row r="401" s="3" customFormat="1" ht="18.75"/>
    <row r="402" s="3" customFormat="1" ht="18.75"/>
    <row r="403" s="3" customFormat="1" ht="18.75"/>
    <row r="404" s="3" customFormat="1" ht="18.75"/>
    <row r="405" s="3" customFormat="1" ht="18.75"/>
    <row r="406" s="3" customFormat="1" ht="18.75"/>
    <row r="407" s="3" customFormat="1" ht="18.75"/>
    <row r="408" s="3" customFormat="1" ht="18.75"/>
    <row r="409" s="3" customFormat="1" ht="18.75"/>
    <row r="410" s="3" customFormat="1" ht="18.75"/>
    <row r="411" s="3" customFormat="1" ht="18.75"/>
    <row r="412" s="3" customFormat="1" ht="18.75"/>
    <row r="413" s="3" customFormat="1" ht="18.75"/>
    <row r="414" s="3" customFormat="1" ht="18.75"/>
    <row r="415" s="3" customFormat="1" ht="18.75"/>
    <row r="416" s="3" customFormat="1" ht="18.75"/>
    <row r="417" s="3" customFormat="1" ht="18.75"/>
    <row r="418" s="3" customFormat="1" ht="18.75"/>
    <row r="419" s="3" customFormat="1" ht="18.75"/>
    <row r="420" s="3" customFormat="1" ht="18.75"/>
    <row r="421" s="3" customFormat="1" ht="18.75"/>
    <row r="422" s="3" customFormat="1" ht="18.75"/>
    <row r="423" s="3" customFormat="1" ht="18.75"/>
    <row r="424" s="3" customFormat="1" ht="18.75"/>
    <row r="425" s="3" customFormat="1" ht="18.75"/>
    <row r="426" s="3" customFormat="1" ht="18.75"/>
    <row r="427" s="3" customFormat="1" ht="18.75"/>
    <row r="428" s="3" customFormat="1" ht="18.75"/>
    <row r="429" s="3" customFormat="1" ht="18.75"/>
    <row r="430" s="3" customFormat="1" ht="18.75"/>
    <row r="431" s="3" customFormat="1" ht="18.75"/>
    <row r="432" s="3" customFormat="1" ht="18.75"/>
    <row r="433" s="3" customFormat="1" ht="18.75"/>
    <row r="434" s="3" customFormat="1" ht="18.75"/>
    <row r="435" s="3" customFormat="1" ht="18.75"/>
    <row r="436" s="3" customFormat="1" ht="18.75"/>
    <row r="437" s="3" customFormat="1" ht="18.75"/>
    <row r="438" s="3" customFormat="1" ht="18.75"/>
    <row r="439" s="3" customFormat="1" ht="18.75"/>
    <row r="440" s="3" customFormat="1" ht="18.75"/>
    <row r="441" s="3" customFormat="1" ht="18.75"/>
    <row r="442" s="3" customFormat="1" ht="18.75"/>
    <row r="443" s="3" customFormat="1" ht="18.75"/>
    <row r="444" s="3" customFormat="1" ht="18.75"/>
    <row r="445" s="3" customFormat="1" ht="18.75"/>
    <row r="446" s="3" customFormat="1" ht="18.75"/>
    <row r="447" s="3" customFormat="1" ht="18.75"/>
    <row r="448" s="3" customFormat="1" ht="18.75"/>
    <row r="449" s="3" customFormat="1" ht="18.75"/>
    <row r="450" s="3" customFormat="1" ht="18.75"/>
    <row r="451" s="3" customFormat="1" ht="18.75"/>
    <row r="452" s="3" customFormat="1" ht="18.75"/>
    <row r="453" s="3" customFormat="1" ht="18.75"/>
    <row r="454" s="3" customFormat="1" ht="18.75"/>
    <row r="455" s="3" customFormat="1" ht="18.75"/>
    <row r="456" s="3" customFormat="1" ht="18.75"/>
    <row r="457" s="3" customFormat="1" ht="18.75"/>
    <row r="458" s="3" customFormat="1" ht="18.75"/>
    <row r="459" s="3" customFormat="1" ht="18.75"/>
    <row r="460" s="3" customFormat="1" ht="18.75"/>
    <row r="461" s="3" customFormat="1" ht="18.75"/>
    <row r="462" s="3" customFormat="1" ht="18.75"/>
    <row r="463" s="3" customFormat="1" ht="18.75"/>
    <row r="464" s="3" customFormat="1" ht="18.75"/>
    <row r="465" s="3" customFormat="1" ht="18.75"/>
    <row r="466" s="3" customFormat="1" ht="18.75"/>
    <row r="467" s="3" customFormat="1" ht="18.75"/>
    <row r="468" s="3" customFormat="1" ht="18.75"/>
    <row r="469" s="3" customFormat="1" ht="18.75"/>
    <row r="470" s="3" customFormat="1" ht="18.75"/>
    <row r="471" s="3" customFormat="1" ht="18.75"/>
    <row r="472" s="3" customFormat="1" ht="18.75"/>
    <row r="473" s="3" customFormat="1" ht="18.75"/>
    <row r="474" s="3" customFormat="1" ht="18.75"/>
    <row r="475" s="3" customFormat="1" ht="18.75"/>
    <row r="476" s="3" customFormat="1" ht="18.75"/>
    <row r="477" s="3" customFormat="1" ht="18.75"/>
    <row r="478" s="3" customFormat="1" ht="18.75"/>
    <row r="479" s="3" customFormat="1" ht="18.75"/>
    <row r="480" s="3" customFormat="1" ht="18.75"/>
    <row r="481" s="3" customFormat="1" ht="18.75"/>
    <row r="482" s="3" customFormat="1" ht="18.75"/>
    <row r="483" s="3" customFormat="1" ht="18.75"/>
    <row r="484" s="3" customFormat="1" ht="18.75"/>
    <row r="485" s="3" customFormat="1" ht="18.75"/>
    <row r="486" s="3" customFormat="1" ht="18.75"/>
    <row r="487" s="3" customFormat="1" ht="18.75"/>
    <row r="488" s="3" customFormat="1" ht="18.75"/>
    <row r="489" s="3" customFormat="1" ht="18.75"/>
    <row r="490" s="3" customFormat="1" ht="18.75"/>
    <row r="491" s="3" customFormat="1" ht="18.75"/>
    <row r="492" s="3" customFormat="1" ht="18.75"/>
    <row r="493" s="3" customFormat="1" ht="18.75"/>
    <row r="494" s="3" customFormat="1" ht="18.75"/>
    <row r="495" s="3" customFormat="1" ht="18.75"/>
    <row r="496" s="3" customFormat="1" ht="18.75"/>
    <row r="497" s="3" customFormat="1" ht="18.75"/>
    <row r="498" s="3" customFormat="1" ht="18.75"/>
    <row r="499" s="3" customFormat="1" ht="18.75"/>
    <row r="500" s="3" customFormat="1" ht="18.75"/>
    <row r="501" s="3" customFormat="1" ht="18.75"/>
    <row r="502" s="3" customFormat="1" ht="18.75"/>
    <row r="503" s="3" customFormat="1" ht="18.75"/>
    <row r="504" s="3" customFormat="1" ht="18.75"/>
    <row r="505" s="3" customFormat="1" ht="18.75"/>
    <row r="506" s="3" customFormat="1" ht="18.75"/>
    <row r="507" s="3" customFormat="1" ht="18.75"/>
    <row r="508" s="3" customFormat="1" ht="18.75"/>
    <row r="509" s="3" customFormat="1" ht="18.75"/>
    <row r="510" s="3" customFormat="1" ht="18.75"/>
    <row r="511" s="3" customFormat="1" ht="18.75"/>
    <row r="512" s="3" customFormat="1" ht="18.75"/>
    <row r="513" s="3" customFormat="1" ht="18.75"/>
    <row r="514" s="3" customFormat="1" ht="18.75"/>
    <row r="515" s="3" customFormat="1" ht="18.75"/>
    <row r="516" s="3" customFormat="1" ht="18.75"/>
    <row r="517" s="3" customFormat="1" ht="18.75"/>
    <row r="518" s="3" customFormat="1" ht="18.75"/>
    <row r="519" s="3" customFormat="1" ht="18.75"/>
    <row r="520" s="3" customFormat="1" ht="18.75"/>
    <row r="521" s="3" customFormat="1" ht="18.75"/>
    <row r="522" s="3" customFormat="1" ht="18.75"/>
    <row r="523" s="3" customFormat="1" ht="18.75"/>
    <row r="524" s="3" customFormat="1" ht="18.75"/>
    <row r="525" s="3" customFormat="1" ht="18.75"/>
    <row r="526" s="3" customFormat="1" ht="18.75"/>
    <row r="527" s="3" customFormat="1" ht="18.75"/>
    <row r="528" s="3" customFormat="1" ht="18.75"/>
    <row r="529" s="3" customFormat="1" ht="18.75"/>
    <row r="530" s="3" customFormat="1" ht="18.75"/>
    <row r="531" s="3" customFormat="1" ht="18.75"/>
    <row r="532" s="3" customFormat="1" ht="18.75"/>
    <row r="533" s="3" customFormat="1" ht="18.75"/>
    <row r="534" s="3" customFormat="1" ht="18.75"/>
    <row r="535" s="3" customFormat="1" ht="18.75"/>
    <row r="536" s="3" customFormat="1" ht="18.75"/>
    <row r="537" s="3" customFormat="1" ht="18.75"/>
    <row r="538" s="3" customFormat="1" ht="18.75"/>
    <row r="539" s="3" customFormat="1" ht="18.75"/>
    <row r="540" s="3" customFormat="1" ht="18.75"/>
    <row r="541" s="3" customFormat="1" ht="18.75"/>
    <row r="542" s="3" customFormat="1" ht="18.75"/>
    <row r="543" s="3" customFormat="1" ht="18.75"/>
    <row r="544" s="3" customFormat="1" ht="18.75"/>
    <row r="545" s="3" customFormat="1" ht="18.75"/>
    <row r="546" s="3" customFormat="1" ht="18.75"/>
    <row r="547" s="3" customFormat="1" ht="18.75"/>
    <row r="548" s="3" customFormat="1" ht="18.75"/>
    <row r="549" s="3" customFormat="1" ht="18.75"/>
    <row r="550" s="3" customFormat="1" ht="18.75"/>
    <row r="551" s="3" customFormat="1" ht="18.75"/>
    <row r="552" s="3" customFormat="1" ht="18.75"/>
    <row r="553" s="3" customFormat="1" ht="18.75"/>
    <row r="554" s="3" customFormat="1" ht="18.75"/>
    <row r="555" s="3" customFormat="1" ht="18.75"/>
    <row r="556" s="3" customFormat="1" ht="18.75"/>
    <row r="557" s="3" customFormat="1" ht="18.75"/>
    <row r="558" s="3" customFormat="1" ht="18.75"/>
    <row r="559" s="3" customFormat="1" ht="18.75"/>
    <row r="560" s="3" customFormat="1" ht="18.75"/>
  </sheetData>
  <sheetProtection/>
  <mergeCells count="26">
    <mergeCell ref="A4:C4"/>
    <mergeCell ref="B22:C22"/>
    <mergeCell ref="B23:C23"/>
    <mergeCell ref="B24:C24"/>
    <mergeCell ref="B9:C9"/>
    <mergeCell ref="B13:C13"/>
    <mergeCell ref="B12:D12"/>
    <mergeCell ref="B14:C14"/>
    <mergeCell ref="A284:C284"/>
    <mergeCell ref="A276:C276"/>
    <mergeCell ref="A272:A275"/>
    <mergeCell ref="B15:C15"/>
    <mergeCell ref="A26:C26"/>
    <mergeCell ref="B21:C21"/>
    <mergeCell ref="B17:C17"/>
    <mergeCell ref="B18:C18"/>
    <mergeCell ref="I1:J1"/>
    <mergeCell ref="A6:C6"/>
    <mergeCell ref="A267:C267"/>
    <mergeCell ref="A278:C278"/>
    <mergeCell ref="B16:C16"/>
    <mergeCell ref="B20:C20"/>
    <mergeCell ref="E1:F3"/>
    <mergeCell ref="B19:C19"/>
    <mergeCell ref="B10:C10"/>
    <mergeCell ref="B11:C11"/>
  </mergeCells>
  <printOptions/>
  <pageMargins left="0.7480314960629921" right="0.7480314960629921" top="0.5511811023622047" bottom="0.984251968503937" header="0.5118110236220472" footer="0.5118110236220472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2011-12-29T12:33:38Z</cp:lastPrinted>
  <dcterms:created xsi:type="dcterms:W3CDTF">2010-05-05T12:06:38Z</dcterms:created>
  <dcterms:modified xsi:type="dcterms:W3CDTF">2012-02-23T09:08:11Z</dcterms:modified>
  <cp:category/>
  <cp:version/>
  <cp:contentType/>
  <cp:contentStatus/>
</cp:coreProperties>
</file>