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.1" sheetId="1" r:id="rId1"/>
  </sheets>
  <definedNames>
    <definedName name="_xlnm.Print_Area" localSheetId="0">'zal.1'!$A$1:$F$262</definedName>
  </definedNames>
  <calcPr fullCalcOnLoad="1"/>
</workbook>
</file>

<file path=xl/sharedStrings.xml><?xml version="1.0" encoding="utf-8"?>
<sst xmlns="http://schemas.openxmlformats.org/spreadsheetml/2006/main" count="244" uniqueCount="128">
  <si>
    <t>Dział</t>
  </si>
  <si>
    <t>Rozdział</t>
  </si>
  <si>
    <t>Nazwa</t>
  </si>
  <si>
    <t>za 2009</t>
  </si>
  <si>
    <t>010</t>
  </si>
  <si>
    <t>Rolnictwo i łowiectwo</t>
  </si>
  <si>
    <t>01008</t>
  </si>
  <si>
    <t>Melioracje wodne</t>
  </si>
  <si>
    <t>01010</t>
  </si>
  <si>
    <t>Infrastr. wodoc i sanitac. Wsi</t>
  </si>
  <si>
    <t>01030</t>
  </si>
  <si>
    <t>Izby rolnicze</t>
  </si>
  <si>
    <t>01041</t>
  </si>
  <si>
    <t>Program rozwoju obszarów wiejsk.</t>
  </si>
  <si>
    <t>01095</t>
  </si>
  <si>
    <t>Pozostała działalność</t>
  </si>
  <si>
    <t>020</t>
  </si>
  <si>
    <t>Leśnictwo</t>
  </si>
  <si>
    <t>02095</t>
  </si>
  <si>
    <t>Pozostała działalnośc</t>
  </si>
  <si>
    <t>Handel</t>
  </si>
  <si>
    <t>50095</t>
  </si>
  <si>
    <t>Transport i łączność</t>
  </si>
  <si>
    <t>Drogi publiczne powiatowe</t>
  </si>
  <si>
    <t>Drogi publiczne gminne</t>
  </si>
  <si>
    <t>Drogi wewnętrzne</t>
  </si>
  <si>
    <t>Gospodarka mieszkaniowa</t>
  </si>
  <si>
    <t>Różne jedn. obsługi gosp. mieszk.</t>
  </si>
  <si>
    <t>Gospodarka gruntami i nieruchom.</t>
  </si>
  <si>
    <t>Działalnośc usługowa</t>
  </si>
  <si>
    <t>Plany zagospodarowania przestrz.</t>
  </si>
  <si>
    <t>Cmentarze</t>
  </si>
  <si>
    <t>Administracja publiczna</t>
  </si>
  <si>
    <t>Urzędy wojewódzkie</t>
  </si>
  <si>
    <t>Rady gmin</t>
  </si>
  <si>
    <t>Urzędy gmin</t>
  </si>
  <si>
    <t xml:space="preserve">Urzędy nacz. org. władzy państ., kontr. i ochrony prawa oraz sądown. </t>
  </si>
  <si>
    <t>Wybory do Parlamentu Europ.</t>
  </si>
  <si>
    <t>Bezpiecz. publ. i ochrona ppoż.</t>
  </si>
  <si>
    <t>Jednostki terenowe Policji</t>
  </si>
  <si>
    <t>Ochotnicze straże pożarne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</si>
  <si>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</si>
  <si>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</si>
  <si>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</si>
  <si>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</si>
  <si>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</si>
  <si>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</si>
  <si>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Różne rozliczenia</t>
  </si>
  <si>
    <t>Rezerwy ogólne i celowe</t>
  </si>
  <si>
    <t>Oświata i wychowanie</t>
  </si>
  <si>
    <t>Szkoły podstawowe</t>
  </si>
  <si>
    <t>Oddziały  przedszk. w szkołach podst.</t>
  </si>
  <si>
    <t>Przedszkola</t>
  </si>
  <si>
    <t>Gimnazja</t>
  </si>
  <si>
    <t>Dowożenie uczniów do szkół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</si>
  <si>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</si>
  <si>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</si>
  <si>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</si>
  <si>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</si>
  <si>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</si>
  <si>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</si>
  <si>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Pomoc społeczna</t>
  </si>
  <si>
    <t>Placówki opiekuńczo-wychowawcze</t>
  </si>
  <si>
    <t>Świad. rodz., świad. z f. aliment. oraz skł. na ubezp. emer.i rent. z ubez. Społ.</t>
  </si>
  <si>
    <t>Składki na ubez. zdr. opł. przez os. pob.świad. z pom. Społ.</t>
  </si>
  <si>
    <t>Zasiłki i pom. w nat. oraz skł. na ubez. emer. i rent.</t>
  </si>
  <si>
    <t>Ośrodek Pomocy Społecznej</t>
  </si>
  <si>
    <t>Usługi opiekuńcze</t>
  </si>
  <si>
    <t>Edukacyjna opieka wychowawcza</t>
  </si>
  <si>
    <t>Świetlice szkolne</t>
  </si>
  <si>
    <t>Pomoc materialna dla uczniów</t>
  </si>
  <si>
    <t>Gospodarka komun. i ochr. Środ.</t>
  </si>
  <si>
    <t>Schroniska dla zwierząt</t>
  </si>
  <si>
    <t>Oświetlenie ulic, placów i dróg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</si>
  <si>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</si>
  <si>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</si>
  <si>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</si>
  <si>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</si>
  <si>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</si>
  <si>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</si>
  <si>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</si>
  <si>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Razem</t>
  </si>
  <si>
    <t>świadczenia na rzecz osób fizycznych</t>
  </si>
  <si>
    <t>wydatki na programy współfinansowane ze środków UE</t>
  </si>
  <si>
    <t>pozostałe wydatki majątkowe</t>
  </si>
  <si>
    <t>Zmniejszenia</t>
  </si>
  <si>
    <t>Zwiększenia</t>
  </si>
  <si>
    <t>wydatki jednostek budżetowych- wydatki związane z realizacją ich statutowych zadań</t>
  </si>
  <si>
    <t>wydatki bieżące jednostek budżetowych- wynagrodzenia i składniki od nich naliczane</t>
  </si>
  <si>
    <t xml:space="preserve">dotacje na zadania bieżące </t>
  </si>
  <si>
    <t>obsługa długu jst</t>
  </si>
  <si>
    <t>wydatki majątkowe wspłfinansowane ze środków UE</t>
  </si>
  <si>
    <t>Zmiany w budżecie przedstawiają się następujaco:</t>
  </si>
  <si>
    <t>Źródło dochodu</t>
  </si>
  <si>
    <t>Usuwanie skutków klęst żywiołowych</t>
  </si>
  <si>
    <t>wydatki bieżące- świadczenia na rzecz osób fizycznych</t>
  </si>
  <si>
    <t>wydatki bieżące na programy współfinansowane ze środków UE</t>
  </si>
  <si>
    <t>wydatki bieżące jednostek budżetowych- wydatki związane z realizacją ich statutowych zadań</t>
  </si>
  <si>
    <t>Usuwanie skutków klęsk żywiołowych</t>
  </si>
  <si>
    <t>III. PRZYCHODY</t>
  </si>
  <si>
    <t>paragraf</t>
  </si>
  <si>
    <t>Przychody z zaciągniętych kredytów i pożyczek na rynku krajowym</t>
  </si>
  <si>
    <t>Spłaty otrzymanych krajowych pożyczek i kredytów</t>
  </si>
  <si>
    <t>Przychody z zaciągniętych pożyczek na finansowanie zadań realizowanych z udziałem środków pochodzących z budżetu Unii Europejskiej</t>
  </si>
  <si>
    <t>IV. ROZCHODY</t>
  </si>
  <si>
    <t>Stołówki szkolne i przeszkolne</t>
  </si>
  <si>
    <t>I. DOCHODY</t>
  </si>
  <si>
    <t>wydatki bieżące-świadczenia na rzecz osób fizycznych</t>
  </si>
  <si>
    <t>Spłaty pożyczek otrzymanych na finansowanie zadań realizowanych z udziałem środków pochodzących z budżetu Unii Europejskiej</t>
  </si>
  <si>
    <t>dotacje na zadania bieżące</t>
  </si>
  <si>
    <t>Wpływy z różnych dochodów</t>
  </si>
  <si>
    <t>Dodatki mieszkaniowe</t>
  </si>
  <si>
    <t>Dotacje celowe przekazane  z budżetu państwa na realizację  inwestycji i zakupów inwestycyjnych własnych gmin (związków gmin)</t>
  </si>
  <si>
    <t>Zasiłki stałe</t>
  </si>
  <si>
    <t>Dotacje celowe otrzymane z pudżetu państwa na realizację zadań bieżących z zakresu administracji rządowej oraz innych zadań zleconych gminie(związkom gmin) ustawami                                                    ( zadanie zlecone)</t>
  </si>
  <si>
    <t>Spis powszechny i inne</t>
  </si>
  <si>
    <t>wydatki bieżące jednostek budżetowych- wynagrodzenia i składniki od nich naliczane (zadanie zlecone)</t>
  </si>
  <si>
    <t>wydatki bieżące-świadczenia na rzecz osób fizycznych (zadanie zlecone)</t>
  </si>
  <si>
    <t xml:space="preserve">II.WYDATKI </t>
  </si>
  <si>
    <t>Dotacje celowe otrzymane z pudżetu państwa na realizację własnych zadań bieżących gmin (związkom gmin)</t>
  </si>
  <si>
    <t>Usuwanie skutków  klęsk żywiołowych</t>
  </si>
  <si>
    <t xml:space="preserve">wydatki bieżące-świadczenia na rzecz osób fizycznych </t>
  </si>
  <si>
    <t>wydatki bieżące- świadczenia na rzecz osób fizycznych (zadanie zlecone)</t>
  </si>
  <si>
    <t>wydatki jednostek budżetowych- wydatki związane z realizacją ich statutowych zadań (zadanie zlecone)</t>
  </si>
  <si>
    <t>751</t>
  </si>
  <si>
    <t xml:space="preserve">Wybory do Sejmu i Senatu </t>
  </si>
  <si>
    <t>Załącznik nr 1 do Zarządzenia Wójta Gminy Kłomnice nr 111/2011 z dnia 30.09.2011</t>
  </si>
  <si>
    <t xml:space="preserve">wydatki jednostek budżetowych- wydatki związane z realizacją ich statutowych zadań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</si>
</sst>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48"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4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left"/>
    </xf>
    <xf numFmtId="4" fontId="2" fillId="34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4" fontId="6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9" fontId="2" fillId="35" borderId="10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4" fontId="2" fillId="35" borderId="14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4" fontId="3" fillId="35" borderId="0" xfId="0" applyNumberFormat="1" applyFont="1" applyFill="1" applyBorder="1" applyAlignment="1">
      <alignment horizontal="right"/>
    </xf>
    <xf numFmtId="4" fontId="2" fillId="35" borderId="13" xfId="0" applyNumberFormat="1" applyFont="1" applyFill="1" applyBorder="1" applyAlignment="1">
      <alignment horizontal="right"/>
    </xf>
    <xf numFmtId="4" fontId="2" fillId="35" borderId="12" xfId="0" applyNumberFormat="1" applyFont="1" applyFill="1" applyBorder="1" applyAlignment="1">
      <alignment horizontal="right"/>
    </xf>
    <xf numFmtId="0" fontId="2" fillId="35" borderId="12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2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7" fillId="0" borderId="14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4" fontId="2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" fontId="2" fillId="0" borderId="18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2" fillId="35" borderId="10" xfId="0" applyFont="1" applyFill="1" applyBorder="1" applyAlignment="1">
      <alignment horizontal="left"/>
    </xf>
    <xf numFmtId="4" fontId="2" fillId="35" borderId="19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35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" fontId="7" fillId="0" borderId="19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3" xfId="0" applyFont="1" applyBorder="1" applyAlignment="1">
      <alignment/>
    </xf>
    <xf numFmtId="49" fontId="2" fillId="35" borderId="12" xfId="0" applyNumberFormat="1" applyFont="1" applyFill="1" applyBorder="1" applyAlignment="1">
      <alignment horizontal="left" wrapText="1"/>
    </xf>
    <xf numFmtId="4" fontId="2" fillId="35" borderId="14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4" fontId="3" fillId="35" borderId="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4" fontId="7" fillId="0" borderId="14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2" xfId="0" applyFont="1" applyFill="1" applyBorder="1" applyAlignment="1">
      <alignment/>
    </xf>
    <xf numFmtId="4" fontId="4" fillId="35" borderId="14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4" fontId="5" fillId="35" borderId="0" xfId="0" applyNumberFormat="1" applyFont="1" applyFill="1" applyBorder="1" applyAlignment="1">
      <alignment/>
    </xf>
    <xf numFmtId="4" fontId="6" fillId="35" borderId="0" xfId="0" applyNumberFormat="1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4" fontId="2" fillId="0" borderId="24" xfId="0" applyNumberFormat="1" applyFont="1" applyBorder="1" applyAlignment="1">
      <alignment/>
    </xf>
    <xf numFmtId="0" fontId="2" fillId="35" borderId="23" xfId="0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1" fontId="2" fillId="0" borderId="0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4" fontId="4" fillId="36" borderId="0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wrapText="1"/>
    </xf>
    <xf numFmtId="0" fontId="2" fillId="0" borderId="16" xfId="0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1" fillId="0" borderId="23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26" xfId="0" applyFont="1" applyBorder="1" applyAlignment="1">
      <alignment horizontal="center"/>
    </xf>
    <xf numFmtId="4" fontId="2" fillId="0" borderId="26" xfId="0" applyNumberFormat="1" applyFont="1" applyBorder="1" applyAlignment="1">
      <alignment/>
    </xf>
    <xf numFmtId="0" fontId="2" fillId="0" borderId="27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4" borderId="0" xfId="0" applyFont="1" applyFill="1" applyAlignment="1">
      <alignment horizontal="left"/>
    </xf>
    <xf numFmtId="0" fontId="2" fillId="36" borderId="19" xfId="0" applyFont="1" applyFill="1" applyBorder="1" applyAlignment="1">
      <alignment horizontal="left" wrapText="1"/>
    </xf>
    <xf numFmtId="0" fontId="2" fillId="36" borderId="20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4" fillId="35" borderId="19" xfId="0" applyFont="1" applyFill="1" applyBorder="1" applyAlignment="1">
      <alignment horizontal="left" wrapText="1"/>
    </xf>
    <xf numFmtId="0" fontId="4" fillId="35" borderId="20" xfId="0" applyFont="1" applyFill="1" applyBorder="1" applyAlignment="1">
      <alignment horizontal="left" wrapText="1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wrapText="1"/>
    </xf>
    <xf numFmtId="0" fontId="2" fillId="35" borderId="19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19" xfId="0" applyFont="1" applyFill="1" applyBorder="1" applyAlignment="1">
      <alignment horizontal="left" wrapText="1"/>
    </xf>
    <xf numFmtId="0" fontId="2" fillId="35" borderId="20" xfId="0" applyFont="1" applyFill="1" applyBorder="1" applyAlignment="1">
      <alignment horizontal="left" wrapText="1"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/>
    </xf>
    <xf numFmtId="0" fontId="2" fillId="36" borderId="19" xfId="0" applyFont="1" applyFill="1" applyBorder="1" applyAlignment="1">
      <alignment horizontal="left"/>
    </xf>
    <xf numFmtId="0" fontId="2" fillId="36" borderId="2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8"/>
  <sheetViews>
    <sheetView tabSelected="1" zoomScalePageLayoutView="0" workbookViewId="0" topLeftCell="A230">
      <selection activeCell="G1" sqref="G1:U16384"/>
    </sheetView>
  </sheetViews>
  <sheetFormatPr defaultColWidth="9.00390625" defaultRowHeight="12.75"/>
  <cols>
    <col min="1" max="1" width="7.7109375" style="5" customWidth="1"/>
    <col min="2" max="2" width="12.140625" style="5" customWidth="1"/>
    <col min="3" max="3" width="53.421875" style="5" customWidth="1"/>
    <col min="4" max="4" width="13.8515625" style="5" hidden="1" customWidth="1"/>
    <col min="5" max="5" width="15.8515625" style="4" customWidth="1"/>
    <col min="6" max="6" width="15.28125" style="4" customWidth="1"/>
    <col min="7" max="7" width="21.00390625" style="4" customWidth="1"/>
    <col min="8" max="8" width="18.7109375" style="4" customWidth="1"/>
    <col min="9" max="9" width="13.7109375" style="80" customWidth="1"/>
    <col min="10" max="10" width="17.8515625" style="4" customWidth="1"/>
    <col min="11" max="11" width="9.00390625" style="4" customWidth="1"/>
    <col min="12" max="16384" width="9.00390625" style="5" customWidth="1"/>
  </cols>
  <sheetData>
    <row r="1" spans="5:10" s="1" customFormat="1" ht="15" customHeight="1">
      <c r="E1" s="205" t="s">
        <v>126</v>
      </c>
      <c r="F1" s="205"/>
      <c r="I1" s="201"/>
      <c r="J1" s="201"/>
    </row>
    <row r="2" spans="1:10" ht="18.75">
      <c r="A2" s="2"/>
      <c r="B2" s="2"/>
      <c r="C2" s="2"/>
      <c r="D2" s="2"/>
      <c r="E2" s="205"/>
      <c r="F2" s="205"/>
      <c r="G2" s="2"/>
      <c r="H2" s="2"/>
      <c r="I2" s="3"/>
      <c r="J2" s="2"/>
    </row>
    <row r="3" spans="1:10" ht="18.75">
      <c r="A3" s="6"/>
      <c r="B3" s="6"/>
      <c r="C3" s="6"/>
      <c r="D3" s="6"/>
      <c r="E3" s="205"/>
      <c r="F3" s="205"/>
      <c r="G3" s="6"/>
      <c r="H3" s="6"/>
      <c r="I3" s="7"/>
      <c r="J3" s="6"/>
    </row>
    <row r="4" spans="1:11" s="10" customFormat="1" ht="18.75">
      <c r="A4" s="179" t="s">
        <v>92</v>
      </c>
      <c r="B4" s="179"/>
      <c r="C4" s="179"/>
      <c r="D4" s="9"/>
      <c r="E4" s="2"/>
      <c r="F4" s="2"/>
      <c r="G4" s="2"/>
      <c r="H4" s="2"/>
      <c r="I4" s="3"/>
      <c r="J4" s="6"/>
      <c r="K4" s="6"/>
    </row>
    <row r="5" spans="1:11" s="10" customFormat="1" ht="18.75">
      <c r="A5" s="8"/>
      <c r="B5" s="8"/>
      <c r="C5" s="8"/>
      <c r="D5" s="9"/>
      <c r="E5" s="2"/>
      <c r="F5" s="2"/>
      <c r="G5" s="2"/>
      <c r="H5" s="2"/>
      <c r="I5" s="3"/>
      <c r="J5" s="6"/>
      <c r="K5" s="6"/>
    </row>
    <row r="6" spans="1:11" s="10" customFormat="1" ht="18.75">
      <c r="A6" s="198" t="s">
        <v>106</v>
      </c>
      <c r="B6" s="198"/>
      <c r="C6" s="198"/>
      <c r="D6" s="9"/>
      <c r="E6" s="2"/>
      <c r="F6" s="2"/>
      <c r="G6" s="2"/>
      <c r="H6" s="2"/>
      <c r="I6" s="3"/>
      <c r="J6" s="6"/>
      <c r="K6" s="6"/>
    </row>
    <row r="7" spans="1:11" s="10" customFormat="1" ht="18.75" hidden="1">
      <c r="A7" s="11"/>
      <c r="B7" s="11"/>
      <c r="C7" s="8"/>
      <c r="D7" s="9"/>
      <c r="E7" s="2"/>
      <c r="F7" s="2"/>
      <c r="G7" s="2"/>
      <c r="H7" s="2"/>
      <c r="I7" s="3"/>
      <c r="J7" s="6"/>
      <c r="K7" s="6"/>
    </row>
    <row r="8" spans="1:11" s="10" customFormat="1" ht="18.75">
      <c r="A8" s="11"/>
      <c r="B8" s="11"/>
      <c r="C8" s="8"/>
      <c r="D8" s="9"/>
      <c r="E8" s="2"/>
      <c r="F8" s="2"/>
      <c r="G8" s="2"/>
      <c r="H8" s="2"/>
      <c r="I8" s="3"/>
      <c r="J8" s="6"/>
      <c r="K8" s="6"/>
    </row>
    <row r="9" spans="1:11" s="10" customFormat="1" ht="18.75">
      <c r="A9" s="12" t="s">
        <v>0</v>
      </c>
      <c r="B9" s="186" t="s">
        <v>93</v>
      </c>
      <c r="C9" s="187"/>
      <c r="D9" s="13"/>
      <c r="E9" s="13" t="s">
        <v>85</v>
      </c>
      <c r="F9" s="13" t="s">
        <v>86</v>
      </c>
      <c r="G9" s="2"/>
      <c r="H9" s="2"/>
      <c r="I9" s="3"/>
      <c r="J9" s="6"/>
      <c r="K9" s="6"/>
    </row>
    <row r="10" spans="1:11" s="10" customFormat="1" ht="18.75" hidden="1">
      <c r="A10" s="12"/>
      <c r="B10" s="186"/>
      <c r="C10" s="187"/>
      <c r="D10" s="13"/>
      <c r="E10" s="13"/>
      <c r="F10" s="13"/>
      <c r="G10" s="2"/>
      <c r="H10" s="2"/>
      <c r="I10" s="3"/>
      <c r="J10" s="6"/>
      <c r="K10" s="6"/>
    </row>
    <row r="11" spans="1:11" s="20" customFormat="1" ht="39.75" customHeight="1">
      <c r="A11" s="42" t="s">
        <v>124</v>
      </c>
      <c r="B11" s="199" t="s">
        <v>36</v>
      </c>
      <c r="C11" s="200"/>
      <c r="D11" s="15"/>
      <c r="E11" s="16">
        <f>E12</f>
        <v>0</v>
      </c>
      <c r="F11" s="16">
        <f>F12+F13</f>
        <v>2385</v>
      </c>
      <c r="G11" s="17"/>
      <c r="H11" s="17"/>
      <c r="I11" s="18"/>
      <c r="J11" s="19"/>
      <c r="K11" s="19"/>
    </row>
    <row r="12" spans="1:11" s="20" customFormat="1" ht="75" customHeight="1">
      <c r="A12" s="21"/>
      <c r="B12" s="182" t="s">
        <v>114</v>
      </c>
      <c r="C12" s="188"/>
      <c r="D12" s="183"/>
      <c r="E12" s="22"/>
      <c r="F12" s="22">
        <v>2385</v>
      </c>
      <c r="G12" s="17"/>
      <c r="H12" s="17"/>
      <c r="I12" s="18"/>
      <c r="J12" s="19"/>
      <c r="K12" s="19"/>
    </row>
    <row r="13" spans="1:11" s="10" customFormat="1" ht="22.5" customHeight="1" hidden="1">
      <c r="A13" s="12"/>
      <c r="B13" s="182" t="s">
        <v>110</v>
      </c>
      <c r="C13" s="183"/>
      <c r="D13" s="13"/>
      <c r="E13" s="22"/>
      <c r="F13" s="22"/>
      <c r="G13" s="2"/>
      <c r="H13" s="2"/>
      <c r="I13" s="3"/>
      <c r="J13" s="6"/>
      <c r="K13" s="6"/>
    </row>
    <row r="14" spans="1:11" s="20" customFormat="1" ht="22.5" customHeight="1" hidden="1">
      <c r="A14" s="24">
        <v>801</v>
      </c>
      <c r="B14" s="189" t="s">
        <v>49</v>
      </c>
      <c r="C14" s="190"/>
      <c r="D14" s="15"/>
      <c r="E14" s="16">
        <f>E15+E16</f>
        <v>0</v>
      </c>
      <c r="F14" s="16">
        <f>F15+F16</f>
        <v>0</v>
      </c>
      <c r="G14" s="17"/>
      <c r="H14" s="17"/>
      <c r="I14" s="18"/>
      <c r="J14" s="19"/>
      <c r="K14" s="19"/>
    </row>
    <row r="15" spans="1:11" s="10" customFormat="1" ht="54.75" customHeight="1" hidden="1">
      <c r="A15" s="12"/>
      <c r="B15" s="182" t="s">
        <v>119</v>
      </c>
      <c r="C15" s="183"/>
      <c r="D15" s="13"/>
      <c r="E15" s="22"/>
      <c r="F15" s="22"/>
      <c r="G15" s="2"/>
      <c r="H15" s="2"/>
      <c r="I15" s="3"/>
      <c r="J15" s="6"/>
      <c r="K15" s="6"/>
    </row>
    <row r="16" spans="1:11" s="10" customFormat="1" ht="57" customHeight="1" hidden="1">
      <c r="A16" s="12"/>
      <c r="B16" s="182" t="s">
        <v>112</v>
      </c>
      <c r="C16" s="183"/>
      <c r="D16" s="13"/>
      <c r="E16" s="22"/>
      <c r="F16" s="22"/>
      <c r="G16" s="2"/>
      <c r="H16" s="2"/>
      <c r="I16" s="3"/>
      <c r="J16" s="6"/>
      <c r="K16" s="6"/>
    </row>
    <row r="17" spans="1:11" s="20" customFormat="1" ht="22.5" customHeight="1" hidden="1">
      <c r="A17" s="23">
        <v>852</v>
      </c>
      <c r="B17" s="199" t="s">
        <v>61</v>
      </c>
      <c r="C17" s="200"/>
      <c r="D17" s="15"/>
      <c r="E17" s="16">
        <f>E18</f>
        <v>0</v>
      </c>
      <c r="F17" s="16">
        <f>F18+F19</f>
        <v>0</v>
      </c>
      <c r="G17" s="17"/>
      <c r="H17" s="17"/>
      <c r="I17" s="18"/>
      <c r="J17" s="19"/>
      <c r="K17" s="19"/>
    </row>
    <row r="18" spans="1:11" s="10" customFormat="1" ht="57" customHeight="1" hidden="1">
      <c r="A18" s="12"/>
      <c r="B18" s="182" t="s">
        <v>119</v>
      </c>
      <c r="C18" s="183"/>
      <c r="D18" s="13"/>
      <c r="E18" s="22"/>
      <c r="F18" s="22"/>
      <c r="G18" s="2"/>
      <c r="H18" s="2"/>
      <c r="I18" s="3"/>
      <c r="J18" s="6"/>
      <c r="K18" s="6"/>
    </row>
    <row r="19" spans="1:11" s="10" customFormat="1" ht="73.5" customHeight="1" hidden="1">
      <c r="A19" s="12"/>
      <c r="B19" s="182" t="s">
        <v>114</v>
      </c>
      <c r="C19" s="188"/>
      <c r="D19" s="13"/>
      <c r="E19" s="22"/>
      <c r="F19" s="22"/>
      <c r="G19" s="2"/>
      <c r="H19" s="2"/>
      <c r="I19" s="3"/>
      <c r="J19" s="6"/>
      <c r="K19" s="6"/>
    </row>
    <row r="20" spans="1:11" s="20" customFormat="1" ht="18.75" hidden="1">
      <c r="A20" s="24">
        <v>600</v>
      </c>
      <c r="B20" s="203" t="s">
        <v>61</v>
      </c>
      <c r="C20" s="204"/>
      <c r="D20" s="15"/>
      <c r="E20" s="16">
        <f>E21</f>
        <v>0</v>
      </c>
      <c r="F20" s="16">
        <f>F21</f>
        <v>0</v>
      </c>
      <c r="G20" s="17"/>
      <c r="H20" s="17"/>
      <c r="I20" s="18"/>
      <c r="J20" s="19"/>
      <c r="K20" s="19"/>
    </row>
    <row r="21" spans="1:11" s="10" customFormat="1" ht="42" customHeight="1" hidden="1">
      <c r="A21" s="12"/>
      <c r="B21" s="182"/>
      <c r="C21" s="183"/>
      <c r="D21" s="13"/>
      <c r="E21" s="22"/>
      <c r="F21" s="22"/>
      <c r="G21" s="2"/>
      <c r="H21" s="2"/>
      <c r="I21" s="3"/>
      <c r="J21" s="6"/>
      <c r="K21" s="6"/>
    </row>
    <row r="22" spans="1:11" s="20" customFormat="1" ht="18.75" hidden="1">
      <c r="A22" s="24">
        <v>854</v>
      </c>
      <c r="B22" s="180" t="s">
        <v>68</v>
      </c>
      <c r="C22" s="181"/>
      <c r="D22" s="15"/>
      <c r="E22" s="16">
        <f>E23</f>
        <v>0</v>
      </c>
      <c r="F22" s="16">
        <f>F23</f>
        <v>0</v>
      </c>
      <c r="G22" s="17"/>
      <c r="H22" s="17"/>
      <c r="I22" s="18"/>
      <c r="J22" s="19"/>
      <c r="K22" s="19"/>
    </row>
    <row r="23" spans="1:11" s="10" customFormat="1" ht="38.25" customHeight="1" hidden="1">
      <c r="A23" s="12"/>
      <c r="B23" s="182" t="s">
        <v>119</v>
      </c>
      <c r="C23" s="183"/>
      <c r="D23" s="13"/>
      <c r="E23" s="22"/>
      <c r="F23" s="22"/>
      <c r="G23" s="2"/>
      <c r="H23" s="2"/>
      <c r="I23" s="3"/>
      <c r="J23" s="6"/>
      <c r="K23" s="6"/>
    </row>
    <row r="24" spans="1:11" s="32" customFormat="1" ht="21" customHeight="1">
      <c r="A24" s="25"/>
      <c r="B24" s="184" t="s">
        <v>81</v>
      </c>
      <c r="C24" s="185"/>
      <c r="D24" s="26"/>
      <c r="E24" s="27">
        <f>E11+E14+E17</f>
        <v>0</v>
      </c>
      <c r="F24" s="27">
        <f>F11+F14+F17+F22</f>
        <v>2385</v>
      </c>
      <c r="G24" s="28"/>
      <c r="H24" s="160"/>
      <c r="I24" s="29"/>
      <c r="J24" s="30"/>
      <c r="K24" s="31"/>
    </row>
    <row r="25" spans="1:11" s="10" customFormat="1" ht="18.75">
      <c r="A25" s="8"/>
      <c r="B25" s="8"/>
      <c r="C25" s="8"/>
      <c r="D25" s="9"/>
      <c r="E25" s="2"/>
      <c r="F25" s="2"/>
      <c r="G25" s="2"/>
      <c r="H25" s="2"/>
      <c r="I25" s="3"/>
      <c r="J25" s="6"/>
      <c r="K25" s="6"/>
    </row>
    <row r="26" spans="1:11" s="10" customFormat="1" ht="18.75">
      <c r="A26" s="198" t="s">
        <v>118</v>
      </c>
      <c r="B26" s="198"/>
      <c r="C26" s="198"/>
      <c r="D26" s="9"/>
      <c r="E26" s="2"/>
      <c r="F26" s="2"/>
      <c r="G26" s="2"/>
      <c r="H26" s="2"/>
      <c r="I26" s="3"/>
      <c r="J26" s="2"/>
      <c r="K26" s="6"/>
    </row>
    <row r="27" spans="1:11" s="10" customFormat="1" ht="18.75" hidden="1">
      <c r="A27" s="9"/>
      <c r="B27" s="9"/>
      <c r="C27" s="9"/>
      <c r="D27" s="9"/>
      <c r="E27" s="2"/>
      <c r="F27" s="2"/>
      <c r="G27" s="2"/>
      <c r="H27" s="2"/>
      <c r="I27" s="3"/>
      <c r="J27" s="2"/>
      <c r="K27" s="6"/>
    </row>
    <row r="28" spans="1:11" s="10" customFormat="1" ht="18.75">
      <c r="A28" s="9"/>
      <c r="B28" s="9"/>
      <c r="C28" s="9"/>
      <c r="D28" s="9"/>
      <c r="E28" s="2"/>
      <c r="F28" s="2"/>
      <c r="G28" s="2"/>
      <c r="H28" s="2"/>
      <c r="I28" s="3"/>
      <c r="J28" s="2"/>
      <c r="K28" s="6"/>
    </row>
    <row r="29" spans="1:10" ht="18.75">
      <c r="A29" s="13" t="s">
        <v>0</v>
      </c>
      <c r="B29" s="170" t="s">
        <v>1</v>
      </c>
      <c r="C29" s="173" t="s">
        <v>2</v>
      </c>
      <c r="D29" s="171" t="s">
        <v>3</v>
      </c>
      <c r="E29" s="162" t="s">
        <v>85</v>
      </c>
      <c r="F29" s="162" t="s">
        <v>86</v>
      </c>
      <c r="G29" s="6"/>
      <c r="H29" s="6"/>
      <c r="I29" s="7"/>
      <c r="J29" s="34"/>
    </row>
    <row r="30" spans="1:12" s="165" customFormat="1" ht="10.5">
      <c r="A30" s="163">
        <v>1</v>
      </c>
      <c r="B30" s="164">
        <v>2</v>
      </c>
      <c r="C30" s="172">
        <v>3</v>
      </c>
      <c r="D30" s="166">
        <v>4</v>
      </c>
      <c r="E30" s="163">
        <v>4</v>
      </c>
      <c r="F30" s="163">
        <v>5</v>
      </c>
      <c r="G30" s="167"/>
      <c r="H30" s="167"/>
      <c r="I30" s="168"/>
      <c r="J30" s="167"/>
      <c r="K30" s="167"/>
      <c r="L30" s="169"/>
    </row>
    <row r="31" spans="1:25" s="51" customFormat="1" ht="18.75">
      <c r="A31" s="42" t="s">
        <v>4</v>
      </c>
      <c r="B31" s="43"/>
      <c r="C31" s="44" t="s">
        <v>5</v>
      </c>
      <c r="D31" s="45">
        <f>+D32+D41+D50+D52+D61</f>
        <v>1512819.1</v>
      </c>
      <c r="E31" s="46">
        <f>E41</f>
        <v>1500</v>
      </c>
      <c r="F31" s="46">
        <f>F41</f>
        <v>1500</v>
      </c>
      <c r="G31" s="47"/>
      <c r="H31" s="47"/>
      <c r="I31" s="48"/>
      <c r="J31" s="47"/>
      <c r="K31" s="47"/>
      <c r="L31" s="49"/>
      <c r="M31" s="50"/>
      <c r="N31" s="50"/>
      <c r="O31" s="50"/>
      <c r="P31" s="50"/>
      <c r="Q31" s="50"/>
      <c r="R31" s="50"/>
      <c r="S31" s="50"/>
      <c r="T31" s="50"/>
      <c r="U31" s="50"/>
      <c r="V31" s="50">
        <f aca="true" t="shared" si="0" ref="K31:Y31">V32+V41+V50+V52</f>
        <v>0</v>
      </c>
      <c r="W31" s="50">
        <f t="shared" si="0"/>
        <v>0</v>
      </c>
      <c r="X31" s="50">
        <f t="shared" si="0"/>
        <v>0</v>
      </c>
      <c r="Y31" s="50">
        <f t="shared" si="0"/>
        <v>0</v>
      </c>
    </row>
    <row r="32" spans="1:12" s="37" customFormat="1" ht="18.75" hidden="1">
      <c r="A32" s="52"/>
      <c r="B32" s="40" t="s">
        <v>6</v>
      </c>
      <c r="C32" s="53" t="s">
        <v>7</v>
      </c>
      <c r="D32" s="54">
        <v>80000</v>
      </c>
      <c r="E32" s="41"/>
      <c r="F32" s="41"/>
      <c r="G32" s="55"/>
      <c r="H32" s="56"/>
      <c r="I32" s="38"/>
      <c r="J32" s="56"/>
      <c r="K32" s="33"/>
      <c r="L32" s="39"/>
    </row>
    <row r="33" spans="1:12" s="37" customFormat="1" ht="56.25" hidden="1">
      <c r="A33" s="52"/>
      <c r="B33" s="40"/>
      <c r="C33" s="57" t="s">
        <v>88</v>
      </c>
      <c r="D33" s="54"/>
      <c r="E33" s="41"/>
      <c r="F33" s="41"/>
      <c r="G33" s="55"/>
      <c r="H33" s="56"/>
      <c r="I33" s="38"/>
      <c r="J33" s="56"/>
      <c r="K33" s="33"/>
      <c r="L33" s="39"/>
    </row>
    <row r="34" spans="1:12" s="37" customFormat="1" ht="56.25" hidden="1">
      <c r="A34" s="52"/>
      <c r="B34" s="40"/>
      <c r="C34" s="57" t="s">
        <v>87</v>
      </c>
      <c r="D34" s="54"/>
      <c r="E34" s="41"/>
      <c r="F34" s="41"/>
      <c r="G34" s="55"/>
      <c r="H34" s="56"/>
      <c r="I34" s="38"/>
      <c r="J34" s="56"/>
      <c r="K34" s="33"/>
      <c r="L34" s="39"/>
    </row>
    <row r="35" spans="1:12" s="37" customFormat="1" ht="18.75" hidden="1">
      <c r="A35" s="52"/>
      <c r="B35" s="40"/>
      <c r="C35" s="57" t="s">
        <v>89</v>
      </c>
      <c r="D35" s="54"/>
      <c r="E35" s="41"/>
      <c r="F35" s="41"/>
      <c r="G35" s="55"/>
      <c r="H35" s="56"/>
      <c r="I35" s="38"/>
      <c r="J35" s="56"/>
      <c r="K35" s="33"/>
      <c r="L35" s="39"/>
    </row>
    <row r="36" spans="1:12" s="37" customFormat="1" ht="37.5" hidden="1">
      <c r="A36" s="52"/>
      <c r="B36" s="40"/>
      <c r="C36" s="57" t="s">
        <v>107</v>
      </c>
      <c r="D36" s="54"/>
      <c r="E36" s="41"/>
      <c r="F36" s="41"/>
      <c r="G36" s="55"/>
      <c r="H36" s="56"/>
      <c r="I36" s="38"/>
      <c r="J36" s="56"/>
      <c r="K36" s="33"/>
      <c r="L36" s="39"/>
    </row>
    <row r="37" spans="1:12" s="37" customFormat="1" ht="42" customHeight="1" hidden="1">
      <c r="A37" s="52"/>
      <c r="B37" s="40"/>
      <c r="C37" s="57" t="s">
        <v>83</v>
      </c>
      <c r="D37" s="54"/>
      <c r="E37" s="41"/>
      <c r="F37" s="41"/>
      <c r="G37" s="55"/>
      <c r="H37" s="56"/>
      <c r="I37" s="38"/>
      <c r="J37" s="56"/>
      <c r="K37" s="33"/>
      <c r="L37" s="39"/>
    </row>
    <row r="38" spans="1:12" s="37" customFormat="1" ht="18.75" hidden="1">
      <c r="A38" s="52"/>
      <c r="B38" s="40"/>
      <c r="C38" s="57" t="s">
        <v>90</v>
      </c>
      <c r="D38" s="54"/>
      <c r="E38" s="41"/>
      <c r="F38" s="41"/>
      <c r="G38" s="55"/>
      <c r="H38" s="56"/>
      <c r="I38" s="38"/>
      <c r="J38" s="56"/>
      <c r="K38" s="33"/>
      <c r="L38" s="39"/>
    </row>
    <row r="39" spans="1:12" s="37" customFormat="1" ht="42" customHeight="1" hidden="1">
      <c r="A39" s="52"/>
      <c r="B39" s="40"/>
      <c r="C39" s="57" t="s">
        <v>91</v>
      </c>
      <c r="D39" s="54"/>
      <c r="E39" s="41"/>
      <c r="F39" s="41"/>
      <c r="G39" s="55"/>
      <c r="H39" s="56"/>
      <c r="I39" s="38"/>
      <c r="J39" s="56"/>
      <c r="K39" s="33"/>
      <c r="L39" s="39"/>
    </row>
    <row r="40" spans="1:12" s="37" customFormat="1" ht="18.75" hidden="1">
      <c r="A40" s="52"/>
      <c r="B40" s="40"/>
      <c r="C40" s="57" t="s">
        <v>84</v>
      </c>
      <c r="D40" s="54"/>
      <c r="E40" s="57"/>
      <c r="F40" s="41"/>
      <c r="G40" s="55"/>
      <c r="H40" s="56"/>
      <c r="I40" s="38"/>
      <c r="J40" s="56"/>
      <c r="K40" s="33"/>
      <c r="L40" s="39"/>
    </row>
    <row r="41" spans="1:12" s="37" customFormat="1" ht="15.75" customHeight="1">
      <c r="A41" s="52"/>
      <c r="B41" s="40" t="s">
        <v>8</v>
      </c>
      <c r="C41" s="58" t="s">
        <v>9</v>
      </c>
      <c r="D41" s="54">
        <v>1124100</v>
      </c>
      <c r="E41" s="41">
        <f>E42+E43+E44+E45+E46+E47+E48+E49</f>
        <v>1500</v>
      </c>
      <c r="F41" s="41">
        <f>F42+F43+F44+F45+F46+F47+F48+F49</f>
        <v>1500</v>
      </c>
      <c r="G41" s="55"/>
      <c r="H41" s="56"/>
      <c r="I41" s="38"/>
      <c r="J41" s="55"/>
      <c r="K41" s="33"/>
      <c r="L41" s="39"/>
    </row>
    <row r="42" spans="1:12" s="37" customFormat="1" ht="56.25" hidden="1">
      <c r="A42" s="52"/>
      <c r="B42" s="40"/>
      <c r="C42" s="57" t="s">
        <v>88</v>
      </c>
      <c r="D42" s="54"/>
      <c r="E42" s="41"/>
      <c r="F42" s="41"/>
      <c r="G42" s="55"/>
      <c r="H42" s="56"/>
      <c r="I42" s="38"/>
      <c r="J42" s="56"/>
      <c r="K42" s="33"/>
      <c r="L42" s="39"/>
    </row>
    <row r="43" spans="1:12" s="37" customFormat="1" ht="56.25">
      <c r="A43" s="52"/>
      <c r="B43" s="40"/>
      <c r="C43" s="57" t="s">
        <v>97</v>
      </c>
      <c r="D43" s="54"/>
      <c r="E43" s="41">
        <v>1500</v>
      </c>
      <c r="F43" s="41"/>
      <c r="G43" s="55"/>
      <c r="H43" s="56"/>
      <c r="I43" s="38"/>
      <c r="J43" s="56"/>
      <c r="K43" s="33"/>
      <c r="L43" s="39"/>
    </row>
    <row r="44" spans="1:12" s="37" customFormat="1" ht="18.75" hidden="1">
      <c r="A44" s="52"/>
      <c r="B44" s="40"/>
      <c r="C44" s="57" t="s">
        <v>89</v>
      </c>
      <c r="D44" s="54"/>
      <c r="E44" s="41"/>
      <c r="F44" s="41"/>
      <c r="G44" s="55"/>
      <c r="H44" s="56"/>
      <c r="I44" s="38"/>
      <c r="J44" s="56"/>
      <c r="K44" s="33"/>
      <c r="L44" s="39"/>
    </row>
    <row r="45" spans="1:12" s="37" customFormat="1" ht="37.5">
      <c r="A45" s="52"/>
      <c r="B45" s="40"/>
      <c r="C45" s="57" t="s">
        <v>95</v>
      </c>
      <c r="D45" s="54"/>
      <c r="E45" s="41"/>
      <c r="F45" s="41">
        <v>1500</v>
      </c>
      <c r="G45" s="55"/>
      <c r="H45" s="56"/>
      <c r="I45" s="38"/>
      <c r="J45" s="56"/>
      <c r="K45" s="33"/>
      <c r="L45" s="39"/>
    </row>
    <row r="46" spans="1:12" s="37" customFormat="1" ht="42" customHeight="1" hidden="1">
      <c r="A46" s="52"/>
      <c r="B46" s="40"/>
      <c r="C46" s="57" t="s">
        <v>96</v>
      </c>
      <c r="D46" s="54"/>
      <c r="E46" s="41"/>
      <c r="F46" s="41"/>
      <c r="G46" s="55"/>
      <c r="H46" s="56"/>
      <c r="I46" s="38"/>
      <c r="J46" s="56"/>
      <c r="K46" s="33"/>
      <c r="L46" s="39"/>
    </row>
    <row r="47" spans="1:12" s="37" customFormat="1" ht="18.75" hidden="1">
      <c r="A47" s="52"/>
      <c r="B47" s="40"/>
      <c r="C47" s="57" t="s">
        <v>90</v>
      </c>
      <c r="D47" s="54"/>
      <c r="E47" s="41"/>
      <c r="F47" s="41"/>
      <c r="G47" s="55"/>
      <c r="H47" s="56"/>
      <c r="I47" s="38"/>
      <c r="J47" s="56"/>
      <c r="K47" s="33"/>
      <c r="L47" s="39"/>
    </row>
    <row r="48" spans="1:12" s="37" customFormat="1" ht="42" customHeight="1" hidden="1">
      <c r="A48" s="52"/>
      <c r="B48" s="40"/>
      <c r="C48" s="57" t="s">
        <v>91</v>
      </c>
      <c r="D48" s="54"/>
      <c r="E48" s="41"/>
      <c r="F48" s="41"/>
      <c r="H48" s="56"/>
      <c r="I48" s="38"/>
      <c r="J48" s="56"/>
      <c r="K48" s="33"/>
      <c r="L48" s="39"/>
    </row>
    <row r="49" spans="1:12" s="37" customFormat="1" ht="18.75" hidden="1">
      <c r="A49" s="52"/>
      <c r="B49" s="40"/>
      <c r="C49" s="57" t="s">
        <v>84</v>
      </c>
      <c r="D49" s="54"/>
      <c r="E49" s="161"/>
      <c r="F49" s="41"/>
      <c r="G49" s="55"/>
      <c r="H49" s="56"/>
      <c r="I49" s="38"/>
      <c r="J49" s="56"/>
      <c r="K49" s="33"/>
      <c r="L49" s="39"/>
    </row>
    <row r="50" spans="1:12" s="37" customFormat="1" ht="18.75" hidden="1">
      <c r="A50" s="52"/>
      <c r="B50" s="40" t="s">
        <v>10</v>
      </c>
      <c r="C50" s="58" t="s">
        <v>11</v>
      </c>
      <c r="D50" s="54">
        <v>15100</v>
      </c>
      <c r="E50" s="41"/>
      <c r="F50" s="41"/>
      <c r="G50" s="55"/>
      <c r="H50" s="55"/>
      <c r="I50" s="38"/>
      <c r="J50" s="55"/>
      <c r="K50" s="33"/>
      <c r="L50" s="39"/>
    </row>
    <row r="51" spans="1:12" s="37" customFormat="1" ht="18.75" hidden="1">
      <c r="A51" s="52"/>
      <c r="B51" s="40"/>
      <c r="C51" s="57" t="s">
        <v>89</v>
      </c>
      <c r="D51" s="54"/>
      <c r="E51" s="41"/>
      <c r="F51" s="41"/>
      <c r="G51" s="55"/>
      <c r="H51" s="56"/>
      <c r="I51" s="38"/>
      <c r="J51" s="56"/>
      <c r="K51" s="33"/>
      <c r="L51" s="39"/>
    </row>
    <row r="52" spans="1:12" s="37" customFormat="1" ht="18.75" hidden="1">
      <c r="A52" s="52"/>
      <c r="B52" s="40" t="s">
        <v>12</v>
      </c>
      <c r="C52" s="58" t="s">
        <v>13</v>
      </c>
      <c r="D52" s="54"/>
      <c r="E52" s="41"/>
      <c r="F52" s="41">
        <f>F59</f>
        <v>0</v>
      </c>
      <c r="G52" s="55"/>
      <c r="H52" s="56"/>
      <c r="I52" s="38"/>
      <c r="J52" s="55"/>
      <c r="K52" s="33"/>
      <c r="L52" s="39"/>
    </row>
    <row r="53" spans="1:12" s="37" customFormat="1" ht="56.25" hidden="1">
      <c r="A53" s="52"/>
      <c r="B53" s="40"/>
      <c r="C53" s="57" t="s">
        <v>88</v>
      </c>
      <c r="D53" s="54"/>
      <c r="E53" s="41"/>
      <c r="F53" s="41"/>
      <c r="G53" s="55"/>
      <c r="H53" s="56"/>
      <c r="I53" s="38"/>
      <c r="J53" s="56"/>
      <c r="K53" s="33"/>
      <c r="L53" s="39"/>
    </row>
    <row r="54" spans="1:12" s="37" customFormat="1" ht="56.25" hidden="1">
      <c r="A54" s="52"/>
      <c r="B54" s="40"/>
      <c r="C54" s="57" t="s">
        <v>87</v>
      </c>
      <c r="D54" s="54"/>
      <c r="E54" s="41"/>
      <c r="F54" s="41"/>
      <c r="G54" s="55"/>
      <c r="H54" s="56"/>
      <c r="I54" s="38"/>
      <c r="J54" s="56"/>
      <c r="K54" s="33"/>
      <c r="L54" s="39"/>
    </row>
    <row r="55" spans="1:12" s="37" customFormat="1" ht="18.75" hidden="1">
      <c r="A55" s="52"/>
      <c r="B55" s="40"/>
      <c r="C55" s="57" t="s">
        <v>89</v>
      </c>
      <c r="D55" s="54"/>
      <c r="E55" s="41"/>
      <c r="F55" s="41"/>
      <c r="G55" s="55"/>
      <c r="H55" s="56"/>
      <c r="I55" s="38"/>
      <c r="J55" s="56"/>
      <c r="K55" s="33"/>
      <c r="L55" s="39"/>
    </row>
    <row r="56" spans="1:12" s="37" customFormat="1" ht="18.75" hidden="1">
      <c r="A56" s="52"/>
      <c r="B56" s="40"/>
      <c r="C56" s="57" t="s">
        <v>82</v>
      </c>
      <c r="D56" s="54"/>
      <c r="E56" s="41"/>
      <c r="F56" s="41"/>
      <c r="G56" s="55"/>
      <c r="H56" s="56"/>
      <c r="I56" s="38"/>
      <c r="J56" s="56"/>
      <c r="K56" s="33"/>
      <c r="L56" s="39"/>
    </row>
    <row r="57" spans="1:12" s="37" customFormat="1" ht="42" customHeight="1" hidden="1">
      <c r="A57" s="52"/>
      <c r="B57" s="40"/>
      <c r="C57" s="57" t="s">
        <v>83</v>
      </c>
      <c r="D57" s="54"/>
      <c r="E57" s="41"/>
      <c r="F57" s="41"/>
      <c r="G57" s="55"/>
      <c r="H57" s="56"/>
      <c r="I57" s="38"/>
      <c r="J57" s="56"/>
      <c r="K57" s="33"/>
      <c r="L57" s="39"/>
    </row>
    <row r="58" spans="1:12" s="37" customFormat="1" ht="18.75" hidden="1">
      <c r="A58" s="52"/>
      <c r="B58" s="40"/>
      <c r="C58" s="57" t="s">
        <v>90</v>
      </c>
      <c r="D58" s="54"/>
      <c r="E58" s="41"/>
      <c r="F58" s="41"/>
      <c r="G58" s="55"/>
      <c r="H58" s="56"/>
      <c r="I58" s="38"/>
      <c r="J58" s="56"/>
      <c r="K58" s="33"/>
      <c r="L58" s="39"/>
    </row>
    <row r="59" spans="1:12" s="37" customFormat="1" ht="42" customHeight="1" hidden="1">
      <c r="A59" s="52"/>
      <c r="B59" s="40"/>
      <c r="C59" s="57" t="s">
        <v>91</v>
      </c>
      <c r="D59" s="54"/>
      <c r="E59" s="41"/>
      <c r="F59" s="41"/>
      <c r="G59" s="55"/>
      <c r="H59" s="56"/>
      <c r="I59" s="38"/>
      <c r="J59" s="56"/>
      <c r="K59" s="33"/>
      <c r="L59" s="39"/>
    </row>
    <row r="60" spans="1:12" s="37" customFormat="1" ht="18.75" hidden="1">
      <c r="A60" s="52"/>
      <c r="B60" s="40"/>
      <c r="C60" s="57" t="s">
        <v>84</v>
      </c>
      <c r="D60" s="54"/>
      <c r="E60" s="57"/>
      <c r="F60" s="41"/>
      <c r="G60" s="55"/>
      <c r="H60" s="56"/>
      <c r="I60" s="38"/>
      <c r="J60" s="56"/>
      <c r="K60" s="33"/>
      <c r="L60" s="39"/>
    </row>
    <row r="61" spans="1:12" s="68" customFormat="1" ht="18.75" hidden="1">
      <c r="A61" s="59"/>
      <c r="B61" s="60" t="s">
        <v>14</v>
      </c>
      <c r="C61" s="61" t="s">
        <v>15</v>
      </c>
      <c r="D61" s="62">
        <v>293619.1</v>
      </c>
      <c r="E61" s="63">
        <f>E62+E63</f>
        <v>0</v>
      </c>
      <c r="F61" s="63">
        <f>F62+F63</f>
        <v>0</v>
      </c>
      <c r="G61" s="64"/>
      <c r="H61" s="65"/>
      <c r="I61" s="66"/>
      <c r="J61" s="65"/>
      <c r="K61" s="66"/>
      <c r="L61" s="67"/>
    </row>
    <row r="62" spans="1:12" s="68" customFormat="1" ht="56.25" hidden="1">
      <c r="A62" s="59"/>
      <c r="B62" s="60"/>
      <c r="C62" s="69" t="s">
        <v>116</v>
      </c>
      <c r="D62" s="62"/>
      <c r="E62" s="63"/>
      <c r="F62" s="63"/>
      <c r="G62" s="64"/>
      <c r="H62" s="65"/>
      <c r="I62" s="66"/>
      <c r="J62" s="65"/>
      <c r="K62" s="66"/>
      <c r="L62" s="67"/>
    </row>
    <row r="63" spans="1:12" s="68" customFormat="1" ht="56.25" hidden="1">
      <c r="A63" s="59"/>
      <c r="B63" s="60"/>
      <c r="C63" s="69" t="s">
        <v>123</v>
      </c>
      <c r="D63" s="62"/>
      <c r="E63" s="63"/>
      <c r="F63" s="63"/>
      <c r="G63" s="64"/>
      <c r="H63" s="65"/>
      <c r="I63" s="66"/>
      <c r="J63" s="65"/>
      <c r="K63" s="66"/>
      <c r="L63" s="67"/>
    </row>
    <row r="64" spans="1:12" s="51" customFormat="1" ht="18.75" hidden="1">
      <c r="A64" s="42" t="s">
        <v>16</v>
      </c>
      <c r="B64" s="43"/>
      <c r="C64" s="44" t="s">
        <v>17</v>
      </c>
      <c r="D64" s="45"/>
      <c r="E64" s="46">
        <f>E65</f>
        <v>0</v>
      </c>
      <c r="F64" s="46">
        <f>F65</f>
        <v>0</v>
      </c>
      <c r="G64" s="47"/>
      <c r="H64" s="70"/>
      <c r="I64" s="71"/>
      <c r="J64" s="70"/>
      <c r="K64" s="72"/>
      <c r="L64" s="73"/>
    </row>
    <row r="65" spans="1:12" s="37" customFormat="1" ht="18.75" hidden="1">
      <c r="A65" s="35"/>
      <c r="B65" s="40" t="s">
        <v>18</v>
      </c>
      <c r="C65" s="58" t="s">
        <v>19</v>
      </c>
      <c r="D65" s="54"/>
      <c r="E65" s="41">
        <f>E66+E67</f>
        <v>0</v>
      </c>
      <c r="F65" s="41">
        <f>F66+F67</f>
        <v>0</v>
      </c>
      <c r="G65" s="55"/>
      <c r="H65" s="56"/>
      <c r="I65" s="38"/>
      <c r="J65" s="56"/>
      <c r="K65" s="33"/>
      <c r="L65" s="39"/>
    </row>
    <row r="66" spans="1:12" s="37" customFormat="1" ht="56.25" hidden="1">
      <c r="A66" s="35"/>
      <c r="B66" s="40"/>
      <c r="C66" s="69" t="s">
        <v>116</v>
      </c>
      <c r="D66" s="54"/>
      <c r="E66" s="41"/>
      <c r="F66" s="41"/>
      <c r="G66" s="55"/>
      <c r="H66" s="56"/>
      <c r="I66" s="38"/>
      <c r="J66" s="56"/>
      <c r="K66" s="33"/>
      <c r="L66" s="39"/>
    </row>
    <row r="67" spans="1:12" s="37" customFormat="1" ht="56.25" hidden="1">
      <c r="A67" s="35"/>
      <c r="B67" s="40"/>
      <c r="C67" s="69" t="s">
        <v>87</v>
      </c>
      <c r="D67" s="54"/>
      <c r="E67" s="41"/>
      <c r="F67" s="41"/>
      <c r="G67" s="55"/>
      <c r="H67" s="56"/>
      <c r="I67" s="38"/>
      <c r="J67" s="56"/>
      <c r="K67" s="33"/>
      <c r="L67" s="39"/>
    </row>
    <row r="68" spans="1:12" s="51" customFormat="1" ht="18.75">
      <c r="A68" s="14">
        <v>500</v>
      </c>
      <c r="B68" s="43"/>
      <c r="C68" s="44" t="s">
        <v>20</v>
      </c>
      <c r="D68" s="45">
        <v>4700</v>
      </c>
      <c r="E68" s="46"/>
      <c r="F68" s="46">
        <f>F69</f>
        <v>2000</v>
      </c>
      <c r="G68" s="47"/>
      <c r="H68" s="70"/>
      <c r="I68" s="71"/>
      <c r="J68" s="70"/>
      <c r="K68" s="72"/>
      <c r="L68" s="73"/>
    </row>
    <row r="69" spans="1:12" s="37" customFormat="1" ht="18.75">
      <c r="A69" s="35"/>
      <c r="B69" s="40" t="s">
        <v>21</v>
      </c>
      <c r="C69" s="58" t="s">
        <v>15</v>
      </c>
      <c r="D69" s="54">
        <v>4700</v>
      </c>
      <c r="E69" s="41"/>
      <c r="F69" s="41">
        <f>F70</f>
        <v>2000</v>
      </c>
      <c r="G69" s="55"/>
      <c r="H69" s="56"/>
      <c r="I69" s="38"/>
      <c r="J69" s="56"/>
      <c r="K69" s="33"/>
      <c r="L69" s="39"/>
    </row>
    <row r="70" spans="1:12" s="37" customFormat="1" ht="56.25">
      <c r="A70" s="35"/>
      <c r="B70" s="40"/>
      <c r="C70" s="69" t="s">
        <v>127</v>
      </c>
      <c r="D70" s="54"/>
      <c r="E70" s="41"/>
      <c r="F70" s="41">
        <v>2000</v>
      </c>
      <c r="G70" s="55"/>
      <c r="H70" s="56"/>
      <c r="I70" s="38"/>
      <c r="J70" s="56"/>
      <c r="K70" s="33"/>
      <c r="L70" s="39"/>
    </row>
    <row r="71" spans="1:12" s="51" customFormat="1" ht="18.75">
      <c r="A71" s="14">
        <v>600</v>
      </c>
      <c r="B71" s="74"/>
      <c r="C71" s="44" t="s">
        <v>22</v>
      </c>
      <c r="D71" s="45">
        <f>+D72+D74+D77+D79</f>
        <v>4201601</v>
      </c>
      <c r="E71" s="46">
        <f>E72+E74+E77+E79</f>
        <v>25000</v>
      </c>
      <c r="F71" s="46">
        <f>F74+F77+F79</f>
        <v>25000</v>
      </c>
      <c r="G71" s="47"/>
      <c r="H71" s="70"/>
      <c r="I71" s="71"/>
      <c r="J71" s="47"/>
      <c r="K71" s="72"/>
      <c r="L71" s="73"/>
    </row>
    <row r="72" spans="1:12" s="37" customFormat="1" ht="18.75" hidden="1">
      <c r="A72" s="35"/>
      <c r="B72" s="36">
        <v>60014</v>
      </c>
      <c r="C72" s="58" t="s">
        <v>23</v>
      </c>
      <c r="D72" s="54">
        <v>1174650</v>
      </c>
      <c r="E72" s="41"/>
      <c r="F72" s="41"/>
      <c r="G72" s="55"/>
      <c r="H72" s="56"/>
      <c r="I72" s="38"/>
      <c r="J72" s="55"/>
      <c r="K72" s="33"/>
      <c r="L72" s="39"/>
    </row>
    <row r="73" spans="1:12" s="37" customFormat="1" ht="18.75" hidden="1">
      <c r="A73" s="35"/>
      <c r="B73" s="36"/>
      <c r="C73" s="58"/>
      <c r="D73" s="54"/>
      <c r="E73" s="41"/>
      <c r="F73" s="41"/>
      <c r="G73" s="55"/>
      <c r="H73" s="56"/>
      <c r="I73" s="38"/>
      <c r="J73" s="55"/>
      <c r="K73" s="33"/>
      <c r="L73" s="39"/>
    </row>
    <row r="74" spans="1:12" s="37" customFormat="1" ht="18.75">
      <c r="A74" s="35"/>
      <c r="B74" s="36">
        <v>60016</v>
      </c>
      <c r="C74" s="58" t="s">
        <v>24</v>
      </c>
      <c r="D74" s="54">
        <v>2961951</v>
      </c>
      <c r="E74" s="41">
        <f>E76</f>
        <v>0</v>
      </c>
      <c r="F74" s="41">
        <f>F75+F76</f>
        <v>25000</v>
      </c>
      <c r="G74" s="55"/>
      <c r="H74" s="56"/>
      <c r="I74" s="38"/>
      <c r="J74" s="55"/>
      <c r="K74" s="33"/>
      <c r="L74" s="39"/>
    </row>
    <row r="75" spans="1:12" s="37" customFormat="1" ht="42" customHeight="1">
      <c r="A75" s="35"/>
      <c r="B75" s="36"/>
      <c r="C75" s="57" t="s">
        <v>87</v>
      </c>
      <c r="D75" s="54"/>
      <c r="E75" s="41"/>
      <c r="F75" s="41">
        <v>25000</v>
      </c>
      <c r="G75" s="55"/>
      <c r="H75" s="56"/>
      <c r="I75" s="38"/>
      <c r="J75" s="55"/>
      <c r="K75" s="33"/>
      <c r="L75" s="39"/>
    </row>
    <row r="76" spans="1:12" s="37" customFormat="1" ht="24" customHeight="1" hidden="1">
      <c r="A76" s="35"/>
      <c r="B76" s="36"/>
      <c r="C76" s="57" t="s">
        <v>84</v>
      </c>
      <c r="D76" s="54"/>
      <c r="E76" s="41"/>
      <c r="F76" s="41"/>
      <c r="G76" s="55"/>
      <c r="H76" s="56"/>
      <c r="I76" s="38"/>
      <c r="J76" s="55"/>
      <c r="K76" s="33"/>
      <c r="L76" s="39"/>
    </row>
    <row r="77" spans="1:12" s="37" customFormat="1" ht="42" customHeight="1">
      <c r="A77" s="35"/>
      <c r="B77" s="36">
        <v>60017</v>
      </c>
      <c r="C77" s="58" t="s">
        <v>25</v>
      </c>
      <c r="D77" s="54">
        <v>27000</v>
      </c>
      <c r="E77" s="41">
        <f>E78</f>
        <v>25000</v>
      </c>
      <c r="F77" s="41"/>
      <c r="G77" s="55"/>
      <c r="H77" s="56"/>
      <c r="I77" s="38"/>
      <c r="J77" s="56"/>
      <c r="K77" s="33"/>
      <c r="L77" s="39"/>
    </row>
    <row r="78" spans="1:12" s="37" customFormat="1" ht="56.25">
      <c r="A78" s="35"/>
      <c r="B78" s="36"/>
      <c r="C78" s="57" t="s">
        <v>87</v>
      </c>
      <c r="D78" s="54"/>
      <c r="E78" s="41">
        <v>25000</v>
      </c>
      <c r="F78" s="41"/>
      <c r="G78" s="55"/>
      <c r="H78" s="56"/>
      <c r="I78" s="38"/>
      <c r="J78" s="56"/>
      <c r="K78" s="33"/>
      <c r="L78" s="39"/>
    </row>
    <row r="79" spans="1:12" s="37" customFormat="1" ht="18.75" hidden="1">
      <c r="A79" s="35"/>
      <c r="B79" s="36">
        <v>60078</v>
      </c>
      <c r="C79" s="58" t="s">
        <v>98</v>
      </c>
      <c r="D79" s="54">
        <v>38000</v>
      </c>
      <c r="E79" s="41">
        <f>E80+E81</f>
        <v>0</v>
      </c>
      <c r="F79" s="41">
        <f>F80+F81</f>
        <v>0</v>
      </c>
      <c r="G79" s="55"/>
      <c r="H79" s="56"/>
      <c r="I79" s="38"/>
      <c r="J79" s="56"/>
      <c r="K79" s="33"/>
      <c r="L79" s="39"/>
    </row>
    <row r="80" spans="1:12" s="37" customFormat="1" ht="56.25" hidden="1">
      <c r="A80" s="35"/>
      <c r="B80" s="36"/>
      <c r="C80" s="57" t="s">
        <v>87</v>
      </c>
      <c r="D80" s="54"/>
      <c r="E80" s="41"/>
      <c r="F80" s="41"/>
      <c r="G80" s="55"/>
      <c r="H80" s="56"/>
      <c r="I80" s="38"/>
      <c r="J80" s="56"/>
      <c r="K80" s="33"/>
      <c r="L80" s="39"/>
    </row>
    <row r="81" spans="1:12" s="37" customFormat="1" ht="18.75" hidden="1">
      <c r="A81" s="35"/>
      <c r="B81" s="36"/>
      <c r="C81" s="57" t="s">
        <v>84</v>
      </c>
      <c r="D81" s="54"/>
      <c r="E81" s="41"/>
      <c r="F81" s="41"/>
      <c r="G81" s="55"/>
      <c r="H81" s="56"/>
      <c r="I81" s="38"/>
      <c r="J81" s="56"/>
      <c r="K81" s="33"/>
      <c r="L81" s="39"/>
    </row>
    <row r="82" spans="1:12" s="51" customFormat="1" ht="18.75" hidden="1">
      <c r="A82" s="14">
        <v>700</v>
      </c>
      <c r="B82" s="74"/>
      <c r="C82" s="44" t="s">
        <v>26</v>
      </c>
      <c r="D82" s="45">
        <v>287000</v>
      </c>
      <c r="E82" s="46"/>
      <c r="F82" s="46"/>
      <c r="G82" s="47"/>
      <c r="H82" s="70"/>
      <c r="I82" s="71"/>
      <c r="J82" s="47"/>
      <c r="K82" s="72"/>
      <c r="L82" s="73"/>
    </row>
    <row r="83" spans="1:12" s="37" customFormat="1" ht="18.75" hidden="1">
      <c r="A83" s="35"/>
      <c r="B83" s="36">
        <v>70004</v>
      </c>
      <c r="C83" s="58" t="s">
        <v>27</v>
      </c>
      <c r="D83" s="54">
        <v>6500</v>
      </c>
      <c r="E83" s="41"/>
      <c r="F83" s="41"/>
      <c r="G83" s="55"/>
      <c r="H83" s="56"/>
      <c r="I83" s="38"/>
      <c r="J83" s="33"/>
      <c r="K83" s="33"/>
      <c r="L83" s="39"/>
    </row>
    <row r="84" spans="1:12" s="37" customFormat="1" ht="18.75" hidden="1">
      <c r="A84" s="35"/>
      <c r="B84" s="36"/>
      <c r="C84" s="58"/>
      <c r="D84" s="54"/>
      <c r="E84" s="41"/>
      <c r="F84" s="41"/>
      <c r="G84" s="55"/>
      <c r="H84" s="56"/>
      <c r="I84" s="38"/>
      <c r="J84" s="33"/>
      <c r="K84" s="33"/>
      <c r="L84" s="39"/>
    </row>
    <row r="85" spans="1:12" s="37" customFormat="1" ht="18.75" hidden="1">
      <c r="A85" s="35"/>
      <c r="B85" s="36">
        <v>70005</v>
      </c>
      <c r="C85" s="58" t="s">
        <v>28</v>
      </c>
      <c r="D85" s="54">
        <v>177000</v>
      </c>
      <c r="E85" s="41"/>
      <c r="F85" s="41"/>
      <c r="G85" s="55"/>
      <c r="H85" s="56"/>
      <c r="I85" s="38"/>
      <c r="J85" s="55"/>
      <c r="K85" s="33"/>
      <c r="L85" s="39"/>
    </row>
    <row r="86" spans="1:12" s="37" customFormat="1" ht="18.75" hidden="1">
      <c r="A86" s="35"/>
      <c r="B86" s="36"/>
      <c r="C86" s="57" t="s">
        <v>84</v>
      </c>
      <c r="D86" s="75"/>
      <c r="E86" s="41"/>
      <c r="F86" s="41"/>
      <c r="G86" s="55"/>
      <c r="H86" s="56"/>
      <c r="I86" s="38"/>
      <c r="J86" s="33"/>
      <c r="K86" s="33"/>
      <c r="L86" s="39"/>
    </row>
    <row r="87" spans="1:12" s="51" customFormat="1" ht="18.75">
      <c r="A87" s="14">
        <v>710</v>
      </c>
      <c r="B87" s="74"/>
      <c r="C87" s="44" t="s">
        <v>29</v>
      </c>
      <c r="D87" s="45">
        <v>73800</v>
      </c>
      <c r="E87" s="46">
        <f>E88+E90</f>
        <v>700</v>
      </c>
      <c r="F87" s="46">
        <f>F88+F90</f>
        <v>700</v>
      </c>
      <c r="G87" s="47"/>
      <c r="H87" s="70"/>
      <c r="I87" s="71"/>
      <c r="J87" s="72"/>
      <c r="K87" s="72"/>
      <c r="L87" s="73"/>
    </row>
    <row r="88" spans="1:12" s="82" customFormat="1" ht="18.75">
      <c r="A88" s="76"/>
      <c r="B88" s="39">
        <v>71004</v>
      </c>
      <c r="C88" s="58" t="s">
        <v>30</v>
      </c>
      <c r="D88" s="77">
        <v>67800</v>
      </c>
      <c r="E88" s="41">
        <f>E89</f>
        <v>700</v>
      </c>
      <c r="F88" s="41">
        <f>F89</f>
        <v>0</v>
      </c>
      <c r="G88" s="79"/>
      <c r="H88" s="79"/>
      <c r="I88" s="80"/>
      <c r="J88" s="4"/>
      <c r="K88" s="4"/>
      <c r="L88" s="81"/>
    </row>
    <row r="89" spans="1:12" s="82" customFormat="1" ht="56.25">
      <c r="A89" s="76"/>
      <c r="B89" s="39"/>
      <c r="C89" s="57" t="s">
        <v>87</v>
      </c>
      <c r="D89" s="77"/>
      <c r="E89" s="41">
        <v>700</v>
      </c>
      <c r="F89" s="78"/>
      <c r="G89" s="79"/>
      <c r="H89" s="79"/>
      <c r="I89" s="80"/>
      <c r="J89" s="4"/>
      <c r="K89" s="4"/>
      <c r="L89" s="81"/>
    </row>
    <row r="90" spans="1:12" s="82" customFormat="1" ht="18.75">
      <c r="A90" s="76"/>
      <c r="B90" s="39">
        <v>71035</v>
      </c>
      <c r="C90" s="58" t="s">
        <v>31</v>
      </c>
      <c r="D90" s="77">
        <v>6000</v>
      </c>
      <c r="E90" s="41">
        <f>E91</f>
        <v>0</v>
      </c>
      <c r="F90" s="41">
        <f>F91</f>
        <v>700</v>
      </c>
      <c r="G90" s="79"/>
      <c r="H90" s="79"/>
      <c r="I90" s="80"/>
      <c r="J90" s="4"/>
      <c r="K90" s="4"/>
      <c r="L90" s="81"/>
    </row>
    <row r="91" spans="1:12" s="88" customFormat="1" ht="56.25">
      <c r="A91" s="83"/>
      <c r="B91" s="84"/>
      <c r="C91" s="57" t="s">
        <v>87</v>
      </c>
      <c r="D91" s="86"/>
      <c r="E91" s="41"/>
      <c r="F91" s="78">
        <v>700</v>
      </c>
      <c r="G91" s="79"/>
      <c r="H91" s="79"/>
      <c r="I91" s="80"/>
      <c r="J91" s="79"/>
      <c r="K91" s="4"/>
      <c r="L91" s="87"/>
    </row>
    <row r="92" spans="1:12" s="95" customFormat="1" ht="18.75">
      <c r="A92" s="14">
        <v>750</v>
      </c>
      <c r="B92" s="14"/>
      <c r="C92" s="89" t="s">
        <v>32</v>
      </c>
      <c r="D92" s="90">
        <v>2964067.17</v>
      </c>
      <c r="E92" s="46">
        <f>E93+E103+E106</f>
        <v>3100</v>
      </c>
      <c r="F92" s="46">
        <f>F93+F103+F106</f>
        <v>5485</v>
      </c>
      <c r="G92" s="91"/>
      <c r="H92" s="91"/>
      <c r="I92" s="92"/>
      <c r="J92" s="91"/>
      <c r="K92" s="93"/>
      <c r="L92" s="94"/>
    </row>
    <row r="93" spans="1:12" s="76" customFormat="1" ht="18.75">
      <c r="A93" s="35"/>
      <c r="B93" s="35">
        <v>75011</v>
      </c>
      <c r="C93" s="96" t="s">
        <v>33</v>
      </c>
      <c r="D93" s="97">
        <v>191267.17</v>
      </c>
      <c r="E93" s="41">
        <f>E96</f>
        <v>100</v>
      </c>
      <c r="F93" s="78">
        <f>F94+F95+F96</f>
        <v>2485</v>
      </c>
      <c r="G93" s="79"/>
      <c r="H93" s="79"/>
      <c r="I93" s="80"/>
      <c r="J93" s="79"/>
      <c r="K93" s="4"/>
      <c r="L93" s="98"/>
    </row>
    <row r="94" spans="1:12" s="76" customFormat="1" ht="56.25">
      <c r="A94" s="35"/>
      <c r="B94" s="35"/>
      <c r="C94" s="126" t="s">
        <v>116</v>
      </c>
      <c r="D94" s="97"/>
      <c r="E94" s="41"/>
      <c r="F94" s="78">
        <v>2385</v>
      </c>
      <c r="G94" s="79"/>
      <c r="H94" s="79"/>
      <c r="I94" s="80"/>
      <c r="J94" s="79"/>
      <c r="K94" s="4"/>
      <c r="L94" s="98"/>
    </row>
    <row r="95" spans="1:12" s="76" customFormat="1" ht="37.5">
      <c r="A95" s="35"/>
      <c r="B95" s="35"/>
      <c r="C95" s="57" t="s">
        <v>95</v>
      </c>
      <c r="D95" s="97"/>
      <c r="E95" s="41"/>
      <c r="F95" s="78">
        <v>100</v>
      </c>
      <c r="G95" s="79"/>
      <c r="H95" s="79"/>
      <c r="I95" s="80"/>
      <c r="J95" s="79"/>
      <c r="K95" s="4"/>
      <c r="L95" s="98"/>
    </row>
    <row r="96" spans="1:12" s="76" customFormat="1" ht="64.5" customHeight="1">
      <c r="A96" s="35"/>
      <c r="B96" s="35"/>
      <c r="C96" s="57" t="s">
        <v>87</v>
      </c>
      <c r="D96" s="97"/>
      <c r="E96" s="41">
        <v>100</v>
      </c>
      <c r="F96" s="78"/>
      <c r="G96" s="79"/>
      <c r="H96" s="79"/>
      <c r="I96" s="80"/>
      <c r="J96" s="79"/>
      <c r="K96" s="4"/>
      <c r="L96" s="98"/>
    </row>
    <row r="97" spans="1:12" s="76" customFormat="1" ht="18.75" hidden="1">
      <c r="A97" s="35"/>
      <c r="B97" s="35">
        <v>75022</v>
      </c>
      <c r="C97" s="96" t="s">
        <v>34</v>
      </c>
      <c r="D97" s="97">
        <v>225550</v>
      </c>
      <c r="E97" s="41">
        <f>E98</f>
        <v>0</v>
      </c>
      <c r="F97" s="78"/>
      <c r="G97" s="79"/>
      <c r="H97" s="79"/>
      <c r="I97" s="80"/>
      <c r="J97" s="79"/>
      <c r="K97" s="4"/>
      <c r="L97" s="98"/>
    </row>
    <row r="98" spans="1:12" s="76" customFormat="1" ht="37.5" hidden="1">
      <c r="A98" s="35"/>
      <c r="B98" s="35"/>
      <c r="C98" s="57" t="s">
        <v>107</v>
      </c>
      <c r="D98" s="97"/>
      <c r="E98" s="41"/>
      <c r="F98" s="78"/>
      <c r="G98" s="79"/>
      <c r="H98" s="79"/>
      <c r="I98" s="80"/>
      <c r="J98" s="79"/>
      <c r="K98" s="4"/>
      <c r="L98" s="98"/>
    </row>
    <row r="99" spans="1:12" s="76" customFormat="1" ht="18.75" hidden="1">
      <c r="A99" s="35"/>
      <c r="B99" s="35">
        <v>75023</v>
      </c>
      <c r="C99" s="96" t="s">
        <v>35</v>
      </c>
      <c r="D99" s="97">
        <v>2187650</v>
      </c>
      <c r="E99" s="41">
        <f>E101+E102</f>
        <v>0</v>
      </c>
      <c r="F99" s="41">
        <f>F101+F102</f>
        <v>0</v>
      </c>
      <c r="G99" s="79"/>
      <c r="H99" s="79"/>
      <c r="I99" s="80"/>
      <c r="J99" s="79"/>
      <c r="K99" s="4"/>
      <c r="L99" s="98"/>
    </row>
    <row r="100" spans="1:12" s="76" customFormat="1" ht="42" customHeight="1" hidden="1">
      <c r="A100" s="35"/>
      <c r="B100" s="35"/>
      <c r="C100" s="57" t="s">
        <v>88</v>
      </c>
      <c r="D100" s="97"/>
      <c r="E100" s="41"/>
      <c r="F100" s="78"/>
      <c r="G100" s="79"/>
      <c r="H100" s="79"/>
      <c r="I100" s="80"/>
      <c r="J100" s="79"/>
      <c r="K100" s="4"/>
      <c r="L100" s="98"/>
    </row>
    <row r="101" spans="1:12" s="76" customFormat="1" ht="23.25" customHeight="1" hidden="1">
      <c r="A101" s="35"/>
      <c r="B101" s="35"/>
      <c r="C101" s="57" t="s">
        <v>89</v>
      </c>
      <c r="D101" s="97"/>
      <c r="E101" s="41"/>
      <c r="F101" s="78"/>
      <c r="G101" s="79"/>
      <c r="H101" s="79"/>
      <c r="I101" s="80"/>
      <c r="J101" s="79"/>
      <c r="K101" s="4"/>
      <c r="L101" s="98"/>
    </row>
    <row r="102" spans="1:12" s="76" customFormat="1" ht="54.75" customHeight="1" hidden="1">
      <c r="A102" s="35"/>
      <c r="B102" s="35"/>
      <c r="C102" s="57" t="s">
        <v>87</v>
      </c>
      <c r="D102" s="97"/>
      <c r="E102" s="41"/>
      <c r="F102" s="78"/>
      <c r="G102" s="79"/>
      <c r="H102" s="79"/>
      <c r="I102" s="80"/>
      <c r="J102" s="79"/>
      <c r="K102" s="4"/>
      <c r="L102" s="98"/>
    </row>
    <row r="103" spans="1:12" s="76" customFormat="1" ht="18.75">
      <c r="A103" s="35"/>
      <c r="B103" s="35">
        <v>75056</v>
      </c>
      <c r="C103" s="96" t="s">
        <v>115</v>
      </c>
      <c r="D103" s="97">
        <v>119000</v>
      </c>
      <c r="E103" s="41">
        <f>E104+E105</f>
        <v>3000</v>
      </c>
      <c r="F103" s="41">
        <f>F104+F105</f>
        <v>3000</v>
      </c>
      <c r="G103" s="79"/>
      <c r="H103" s="79"/>
      <c r="I103" s="80"/>
      <c r="J103" s="79"/>
      <c r="K103" s="4"/>
      <c r="L103" s="98"/>
    </row>
    <row r="104" spans="1:12" s="76" customFormat="1" ht="56.25">
      <c r="A104" s="35"/>
      <c r="B104" s="35"/>
      <c r="C104" s="57" t="s">
        <v>116</v>
      </c>
      <c r="D104" s="97"/>
      <c r="E104" s="41">
        <v>3000</v>
      </c>
      <c r="F104" s="78"/>
      <c r="G104" s="79"/>
      <c r="H104" s="79"/>
      <c r="I104" s="80"/>
      <c r="J104" s="79"/>
      <c r="K104" s="4"/>
      <c r="L104" s="98"/>
    </row>
    <row r="105" spans="1:12" s="76" customFormat="1" ht="37.5">
      <c r="A105" s="35"/>
      <c r="B105" s="35"/>
      <c r="C105" s="57" t="s">
        <v>122</v>
      </c>
      <c r="D105" s="97"/>
      <c r="E105" s="41"/>
      <c r="F105" s="78">
        <v>3000</v>
      </c>
      <c r="G105" s="79"/>
      <c r="H105" s="79"/>
      <c r="I105" s="80"/>
      <c r="J105" s="79"/>
      <c r="K105" s="4"/>
      <c r="L105" s="98"/>
    </row>
    <row r="106" spans="1:12" s="76" customFormat="1" ht="18.75" hidden="1">
      <c r="A106" s="35"/>
      <c r="B106" s="35">
        <v>75095</v>
      </c>
      <c r="C106" s="96" t="s">
        <v>19</v>
      </c>
      <c r="D106" s="97">
        <v>240600</v>
      </c>
      <c r="E106" s="41">
        <f>E107</f>
        <v>0</v>
      </c>
      <c r="F106" s="41">
        <f>F107</f>
        <v>0</v>
      </c>
      <c r="G106" s="79"/>
      <c r="H106" s="79"/>
      <c r="I106" s="80"/>
      <c r="J106" s="79"/>
      <c r="K106" s="4"/>
      <c r="L106" s="98"/>
    </row>
    <row r="107" spans="1:12" s="76" customFormat="1" ht="56.25" hidden="1">
      <c r="A107" s="35"/>
      <c r="B107" s="35"/>
      <c r="C107" s="57" t="s">
        <v>87</v>
      </c>
      <c r="D107" s="97"/>
      <c r="E107" s="41"/>
      <c r="F107" s="78"/>
      <c r="G107" s="79"/>
      <c r="H107" s="79"/>
      <c r="I107" s="80"/>
      <c r="J107" s="79"/>
      <c r="K107" s="4"/>
      <c r="L107" s="98"/>
    </row>
    <row r="108" spans="1:12" s="95" customFormat="1" ht="37.5" hidden="1">
      <c r="A108" s="14">
        <v>751</v>
      </c>
      <c r="B108" s="14"/>
      <c r="C108" s="99" t="s">
        <v>36</v>
      </c>
      <c r="D108" s="90">
        <v>31604</v>
      </c>
      <c r="E108" s="46">
        <f>E109</f>
        <v>0</v>
      </c>
      <c r="F108" s="46">
        <f>F109</f>
        <v>0</v>
      </c>
      <c r="G108" s="91"/>
      <c r="H108" s="91"/>
      <c r="I108" s="92"/>
      <c r="J108" s="91"/>
      <c r="K108" s="93"/>
      <c r="L108" s="94"/>
    </row>
    <row r="109" spans="1:12" s="106" customFormat="1" ht="18.75" hidden="1">
      <c r="A109" s="100"/>
      <c r="B109" s="100">
        <v>75108</v>
      </c>
      <c r="C109" s="101" t="s">
        <v>125</v>
      </c>
      <c r="D109" s="102">
        <v>2289</v>
      </c>
      <c r="E109" s="63">
        <f>E110+E111</f>
        <v>0</v>
      </c>
      <c r="F109" s="63">
        <f>F110+F111</f>
        <v>0</v>
      </c>
      <c r="G109" s="103"/>
      <c r="H109" s="103"/>
      <c r="I109" s="104"/>
      <c r="J109" s="103"/>
      <c r="K109" s="104"/>
      <c r="L109" s="105"/>
    </row>
    <row r="110" spans="1:12" s="106" customFormat="1" ht="42" customHeight="1" hidden="1">
      <c r="A110" s="100"/>
      <c r="B110" s="100"/>
      <c r="C110" s="126" t="s">
        <v>88</v>
      </c>
      <c r="D110" s="102"/>
      <c r="E110" s="63"/>
      <c r="F110" s="107"/>
      <c r="G110" s="103"/>
      <c r="H110" s="103"/>
      <c r="I110" s="104"/>
      <c r="J110" s="103"/>
      <c r="K110" s="104"/>
      <c r="L110" s="105"/>
    </row>
    <row r="111" spans="1:12" s="106" customFormat="1" ht="37.5" customHeight="1" hidden="1">
      <c r="A111" s="100"/>
      <c r="B111" s="100"/>
      <c r="C111" s="69" t="s">
        <v>87</v>
      </c>
      <c r="D111" s="102"/>
      <c r="E111" s="63"/>
      <c r="F111" s="107"/>
      <c r="G111" s="103"/>
      <c r="H111" s="103"/>
      <c r="I111" s="104"/>
      <c r="J111" s="103"/>
      <c r="K111" s="104"/>
      <c r="L111" s="105"/>
    </row>
    <row r="112" spans="1:12" s="76" customFormat="1" ht="18.75" hidden="1">
      <c r="A112" s="35"/>
      <c r="B112" s="35">
        <v>75113</v>
      </c>
      <c r="C112" s="96" t="s">
        <v>37</v>
      </c>
      <c r="D112" s="97">
        <v>29315</v>
      </c>
      <c r="E112" s="41"/>
      <c r="F112" s="78"/>
      <c r="G112" s="79"/>
      <c r="H112" s="79"/>
      <c r="I112" s="80"/>
      <c r="J112" s="79"/>
      <c r="K112" s="4"/>
      <c r="L112" s="98"/>
    </row>
    <row r="113" spans="1:12" s="76" customFormat="1" ht="18.75" hidden="1">
      <c r="A113" s="35"/>
      <c r="B113" s="35"/>
      <c r="C113" s="96"/>
      <c r="D113" s="97"/>
      <c r="E113" s="41"/>
      <c r="F113" s="78"/>
      <c r="G113" s="79"/>
      <c r="H113" s="79"/>
      <c r="I113" s="80"/>
      <c r="J113" s="79"/>
      <c r="K113" s="4"/>
      <c r="L113" s="98"/>
    </row>
    <row r="114" spans="1:12" s="95" customFormat="1" ht="24" customHeight="1" hidden="1">
      <c r="A114" s="14">
        <v>754</v>
      </c>
      <c r="B114" s="14"/>
      <c r="C114" s="89" t="s">
        <v>38</v>
      </c>
      <c r="D114" s="90">
        <f>+D115+D117+D119+D124+D126</f>
        <v>467250</v>
      </c>
      <c r="E114" s="46">
        <f>E117+E119+E124</f>
        <v>0</v>
      </c>
      <c r="F114" s="46">
        <f>F117+F119+F124</f>
        <v>0</v>
      </c>
      <c r="G114" s="91"/>
      <c r="H114" s="91"/>
      <c r="I114" s="92"/>
      <c r="J114" s="91"/>
      <c r="K114" s="93"/>
      <c r="L114" s="94"/>
    </row>
    <row r="115" spans="1:12" s="76" customFormat="1" ht="18.75" hidden="1">
      <c r="A115" s="35"/>
      <c r="B115" s="35">
        <v>75403</v>
      </c>
      <c r="C115" s="96" t="s">
        <v>39</v>
      </c>
      <c r="D115" s="97">
        <v>23600</v>
      </c>
      <c r="E115" s="41"/>
      <c r="F115" s="78"/>
      <c r="G115" s="79"/>
      <c r="H115" s="79"/>
      <c r="I115" s="80"/>
      <c r="J115" s="79"/>
      <c r="K115" s="4"/>
      <c r="L115" s="98"/>
    </row>
    <row r="116" spans="1:12" s="76" customFormat="1" ht="18.75" hidden="1">
      <c r="A116" s="35"/>
      <c r="B116" s="35"/>
      <c r="C116" s="96"/>
      <c r="D116" s="97"/>
      <c r="E116" s="41"/>
      <c r="F116" s="78"/>
      <c r="G116" s="79"/>
      <c r="H116" s="79"/>
      <c r="I116" s="80"/>
      <c r="J116" s="79"/>
      <c r="K116" s="4"/>
      <c r="L116" s="98"/>
    </row>
    <row r="117" spans="1:12" s="76" customFormat="1" ht="18.75" hidden="1">
      <c r="A117" s="35"/>
      <c r="B117" s="35">
        <v>75412</v>
      </c>
      <c r="C117" s="96" t="s">
        <v>40</v>
      </c>
      <c r="D117" s="97">
        <v>21400</v>
      </c>
      <c r="E117" s="41"/>
      <c r="F117" s="78">
        <f>F118</f>
        <v>0</v>
      </c>
      <c r="G117" s="79"/>
      <c r="H117" s="79"/>
      <c r="I117" s="80"/>
      <c r="J117" s="79"/>
      <c r="K117" s="4"/>
      <c r="L117" s="98"/>
    </row>
    <row r="118" spans="1:10" s="4" customFormat="1" ht="37.5" customHeight="1" hidden="1">
      <c r="A118" s="108"/>
      <c r="B118" s="35"/>
      <c r="C118" s="69" t="s">
        <v>87</v>
      </c>
      <c r="D118" s="79"/>
      <c r="E118" s="41"/>
      <c r="F118" s="78"/>
      <c r="G118" s="79"/>
      <c r="H118" s="79"/>
      <c r="I118" s="80"/>
      <c r="J118" s="79"/>
    </row>
    <row r="119" spans="1:12" s="111" customFormat="1" ht="18.75" hidden="1">
      <c r="A119" s="108"/>
      <c r="B119" s="175">
        <v>75478</v>
      </c>
      <c r="C119" s="96" t="s">
        <v>120</v>
      </c>
      <c r="D119" s="176">
        <v>386300</v>
      </c>
      <c r="E119" s="41">
        <f>E120+E121+E122+E123</f>
        <v>0</v>
      </c>
      <c r="F119" s="41">
        <f>F120+F121+F122+F123</f>
        <v>0</v>
      </c>
      <c r="G119" s="79"/>
      <c r="H119" s="79"/>
      <c r="I119" s="80"/>
      <c r="J119" s="79"/>
      <c r="K119" s="4"/>
      <c r="L119" s="110"/>
    </row>
    <row r="120" spans="1:12" s="111" customFormat="1" ht="18.75" hidden="1">
      <c r="A120" s="108"/>
      <c r="B120" s="36"/>
      <c r="C120" s="177" t="s">
        <v>109</v>
      </c>
      <c r="D120" s="109"/>
      <c r="E120" s="41"/>
      <c r="F120" s="78"/>
      <c r="G120" s="79"/>
      <c r="H120" s="79"/>
      <c r="I120" s="80"/>
      <c r="J120" s="79"/>
      <c r="K120" s="4"/>
      <c r="L120" s="110"/>
    </row>
    <row r="121" spans="1:12" s="111" customFormat="1" ht="37.5" hidden="1">
      <c r="A121" s="108"/>
      <c r="B121" s="36"/>
      <c r="C121" s="57" t="s">
        <v>95</v>
      </c>
      <c r="D121" s="109"/>
      <c r="E121" s="41"/>
      <c r="F121" s="78"/>
      <c r="G121" s="79"/>
      <c r="H121" s="79"/>
      <c r="I121" s="80"/>
      <c r="J121" s="79"/>
      <c r="K121" s="4"/>
      <c r="L121" s="110"/>
    </row>
    <row r="122" spans="1:12" s="111" customFormat="1" ht="56.25" hidden="1">
      <c r="A122" s="108"/>
      <c r="B122" s="36"/>
      <c r="C122" s="57" t="s">
        <v>88</v>
      </c>
      <c r="D122" s="109"/>
      <c r="E122" s="41"/>
      <c r="F122" s="78"/>
      <c r="G122" s="79"/>
      <c r="H122" s="79"/>
      <c r="I122" s="80"/>
      <c r="J122" s="79"/>
      <c r="K122" s="4"/>
      <c r="L122" s="110"/>
    </row>
    <row r="123" spans="1:12" s="111" customFormat="1" ht="18.75" hidden="1">
      <c r="A123" s="108"/>
      <c r="B123" s="36"/>
      <c r="C123" s="57" t="s">
        <v>84</v>
      </c>
      <c r="D123" s="109"/>
      <c r="E123" s="41"/>
      <c r="F123" s="78"/>
      <c r="G123" s="79"/>
      <c r="H123" s="79"/>
      <c r="I123" s="80"/>
      <c r="J123" s="79"/>
      <c r="K123" s="4"/>
      <c r="L123" s="110"/>
    </row>
    <row r="124" spans="1:12" s="82" customFormat="1" ht="18.75" hidden="1">
      <c r="A124" s="35"/>
      <c r="B124" s="39">
        <v>75414</v>
      </c>
      <c r="C124" s="58" t="s">
        <v>41</v>
      </c>
      <c r="D124" s="77">
        <v>27450</v>
      </c>
      <c r="E124" s="41">
        <f>E125</f>
        <v>0</v>
      </c>
      <c r="F124" s="41">
        <f>F125</f>
        <v>0</v>
      </c>
      <c r="G124" s="79"/>
      <c r="H124" s="79"/>
      <c r="I124" s="80"/>
      <c r="J124" s="79"/>
      <c r="K124" s="4"/>
      <c r="L124" s="81"/>
    </row>
    <row r="125" spans="1:12" s="82" customFormat="1" ht="34.5" customHeight="1" hidden="1">
      <c r="A125" s="35"/>
      <c r="B125" s="39"/>
      <c r="C125" s="69" t="s">
        <v>87</v>
      </c>
      <c r="D125" s="77"/>
      <c r="E125" s="41"/>
      <c r="F125" s="78"/>
      <c r="G125" s="79"/>
      <c r="H125" s="79"/>
      <c r="I125" s="80"/>
      <c r="J125" s="79"/>
      <c r="K125" s="4"/>
      <c r="L125" s="81"/>
    </row>
    <row r="126" spans="1:12" s="82" customFormat="1" ht="18.75" hidden="1">
      <c r="A126" s="76"/>
      <c r="B126" s="39">
        <v>75421</v>
      </c>
      <c r="C126" s="58" t="s">
        <v>42</v>
      </c>
      <c r="D126" s="77">
        <v>8500</v>
      </c>
      <c r="E126" s="41">
        <f>E127</f>
        <v>0</v>
      </c>
      <c r="F126" s="41">
        <f>F127</f>
        <v>0</v>
      </c>
      <c r="G126" s="79"/>
      <c r="H126" s="79"/>
      <c r="I126" s="80"/>
      <c r="J126" s="79"/>
      <c r="K126" s="4"/>
      <c r="L126" s="81"/>
    </row>
    <row r="127" spans="1:12" s="82" customFormat="1" ht="56.25" hidden="1">
      <c r="A127" s="35"/>
      <c r="B127" s="39"/>
      <c r="C127" s="69" t="s">
        <v>87</v>
      </c>
      <c r="D127" s="77"/>
      <c r="E127" s="41"/>
      <c r="F127" s="78"/>
      <c r="G127" s="79"/>
      <c r="H127" s="79"/>
      <c r="I127" s="80"/>
      <c r="J127" s="79"/>
      <c r="K127" s="4"/>
      <c r="L127" s="81"/>
    </row>
    <row r="128" spans="1:12" s="116" customFormat="1" ht="37.5" hidden="1">
      <c r="A128" s="14">
        <v>756</v>
      </c>
      <c r="B128" s="73"/>
      <c r="C128" s="112" t="s">
        <v>43</v>
      </c>
      <c r="D128" s="113">
        <v>60500</v>
      </c>
      <c r="E128" s="46">
        <f>E130</f>
        <v>0</v>
      </c>
      <c r="F128" s="114"/>
      <c r="G128" s="91"/>
      <c r="H128" s="91"/>
      <c r="I128" s="92"/>
      <c r="J128" s="91"/>
      <c r="K128" s="93"/>
      <c r="L128" s="115"/>
    </row>
    <row r="129" spans="1:12" s="82" customFormat="1" ht="33" customHeight="1" hidden="1">
      <c r="A129" s="35"/>
      <c r="B129" s="39">
        <v>75647</v>
      </c>
      <c r="C129" s="85" t="s">
        <v>44</v>
      </c>
      <c r="D129" s="77">
        <v>60500</v>
      </c>
      <c r="E129" s="41">
        <f>E130</f>
        <v>0</v>
      </c>
      <c r="F129" s="78"/>
      <c r="G129" s="79"/>
      <c r="H129" s="79"/>
      <c r="I129" s="80"/>
      <c r="J129" s="79"/>
      <c r="K129" s="4"/>
      <c r="L129" s="81"/>
    </row>
    <row r="130" spans="1:12" s="82" customFormat="1" ht="56.25" hidden="1">
      <c r="A130" s="35"/>
      <c r="B130" s="152"/>
      <c r="C130" s="155" t="s">
        <v>87</v>
      </c>
      <c r="D130" s="153"/>
      <c r="E130" s="41"/>
      <c r="F130" s="78"/>
      <c r="G130" s="79"/>
      <c r="H130" s="79"/>
      <c r="I130" s="80"/>
      <c r="J130" s="79"/>
      <c r="K130" s="4"/>
      <c r="L130" s="81"/>
    </row>
    <row r="131" spans="1:12" s="116" customFormat="1" ht="18.75" hidden="1">
      <c r="A131" s="14">
        <v>757</v>
      </c>
      <c r="B131" s="73"/>
      <c r="C131" s="154" t="s">
        <v>45</v>
      </c>
      <c r="D131" s="113">
        <v>270000</v>
      </c>
      <c r="E131" s="46">
        <f>E132</f>
        <v>0</v>
      </c>
      <c r="F131" s="114"/>
      <c r="G131" s="91"/>
      <c r="H131" s="91"/>
      <c r="I131" s="117"/>
      <c r="J131" s="91"/>
      <c r="K131" s="93"/>
      <c r="L131" s="115"/>
    </row>
    <row r="132" spans="1:12" s="82" customFormat="1" ht="18.75" hidden="1">
      <c r="A132" s="35"/>
      <c r="B132" s="39">
        <v>75702</v>
      </c>
      <c r="C132" s="58" t="s">
        <v>46</v>
      </c>
      <c r="D132" s="77">
        <v>270000</v>
      </c>
      <c r="E132" s="41"/>
      <c r="F132" s="78"/>
      <c r="G132" s="79"/>
      <c r="H132" s="79"/>
      <c r="I132" s="118"/>
      <c r="J132" s="79"/>
      <c r="K132" s="4"/>
      <c r="L132" s="81"/>
    </row>
    <row r="133" spans="1:12" s="82" customFormat="1" ht="18.75" hidden="1">
      <c r="A133" s="35"/>
      <c r="B133" s="39"/>
      <c r="C133" s="58"/>
      <c r="D133" s="77"/>
      <c r="E133" s="41"/>
      <c r="F133" s="78"/>
      <c r="G133" s="79"/>
      <c r="H133" s="79"/>
      <c r="I133" s="118"/>
      <c r="J133" s="79"/>
      <c r="K133" s="4"/>
      <c r="L133" s="81"/>
    </row>
    <row r="134" spans="1:12" s="82" customFormat="1" ht="18.75" hidden="1">
      <c r="A134" s="35"/>
      <c r="B134" s="39">
        <v>75478</v>
      </c>
      <c r="C134" s="58" t="s">
        <v>94</v>
      </c>
      <c r="D134" s="77"/>
      <c r="E134" s="41"/>
      <c r="F134" s="78">
        <f>F135</f>
        <v>0</v>
      </c>
      <c r="G134" s="79"/>
      <c r="H134" s="79"/>
      <c r="I134" s="118"/>
      <c r="J134" s="79"/>
      <c r="K134" s="4"/>
      <c r="L134" s="81"/>
    </row>
    <row r="135" spans="1:12" s="82" customFormat="1" ht="56.25" hidden="1">
      <c r="A135" s="35"/>
      <c r="B135" s="39"/>
      <c r="C135" s="69" t="s">
        <v>87</v>
      </c>
      <c r="D135" s="77"/>
      <c r="E135" s="41"/>
      <c r="F135" s="78"/>
      <c r="G135" s="79"/>
      <c r="H135" s="79"/>
      <c r="I135" s="118"/>
      <c r="J135" s="79"/>
      <c r="K135" s="4"/>
      <c r="L135" s="81"/>
    </row>
    <row r="136" spans="1:12" s="116" customFormat="1" ht="18.75">
      <c r="A136" s="14">
        <v>758</v>
      </c>
      <c r="B136" s="73"/>
      <c r="C136" s="44" t="s">
        <v>47</v>
      </c>
      <c r="D136" s="113"/>
      <c r="E136" s="46">
        <f>E137</f>
        <v>15000</v>
      </c>
      <c r="F136" s="46">
        <f>F137</f>
        <v>0</v>
      </c>
      <c r="G136" s="91"/>
      <c r="H136" s="91"/>
      <c r="I136" s="117"/>
      <c r="J136" s="91"/>
      <c r="K136" s="93"/>
      <c r="L136" s="115"/>
    </row>
    <row r="137" spans="1:12" s="82" customFormat="1" ht="18.75">
      <c r="A137" s="35"/>
      <c r="B137" s="39">
        <v>75818</v>
      </c>
      <c r="C137" s="58" t="s">
        <v>48</v>
      </c>
      <c r="D137" s="77"/>
      <c r="E137" s="78">
        <v>15000</v>
      </c>
      <c r="G137" s="79"/>
      <c r="H137" s="79"/>
      <c r="I137" s="80"/>
      <c r="J137" s="79"/>
      <c r="K137" s="4"/>
      <c r="L137" s="81"/>
    </row>
    <row r="138" spans="1:12" s="82" customFormat="1" ht="18.75" hidden="1">
      <c r="A138" s="35"/>
      <c r="B138" s="39"/>
      <c r="D138" s="77"/>
      <c r="E138" s="41"/>
      <c r="F138" s="78"/>
      <c r="G138" s="4"/>
      <c r="H138" s="79"/>
      <c r="I138" s="80"/>
      <c r="J138" s="79"/>
      <c r="K138" s="4"/>
      <c r="L138" s="81"/>
    </row>
    <row r="139" spans="1:12" s="116" customFormat="1" ht="18.75">
      <c r="A139" s="14">
        <v>801</v>
      </c>
      <c r="B139" s="73"/>
      <c r="C139" s="116" t="s">
        <v>49</v>
      </c>
      <c r="D139" s="113">
        <f>+D141+D146+D149+D154+D158+D159+D162+D165+D168</f>
        <v>14535753</v>
      </c>
      <c r="E139" s="46">
        <f>E141+E149+E154+E159+E162+E146</f>
        <v>68704</v>
      </c>
      <c r="F139" s="46">
        <f>F141+F149+F154+F159+F162+F146</f>
        <v>68704</v>
      </c>
      <c r="G139" s="91"/>
      <c r="H139" s="91"/>
      <c r="I139" s="91"/>
      <c r="J139" s="91"/>
      <c r="K139" s="93"/>
      <c r="L139" s="115"/>
    </row>
    <row r="140" spans="1:12" s="121" customFormat="1" ht="18.75" hidden="1">
      <c r="A140" s="119"/>
      <c r="B140" s="120"/>
      <c r="D140" s="122"/>
      <c r="E140" s="123"/>
      <c r="F140" s="124"/>
      <c r="G140" s="118"/>
      <c r="H140" s="118"/>
      <c r="I140" s="118"/>
      <c r="J140" s="118"/>
      <c r="K140" s="80"/>
      <c r="L140" s="125"/>
    </row>
    <row r="141" spans="1:12" s="121" customFormat="1" ht="18.75">
      <c r="A141" s="119"/>
      <c r="B141" s="120">
        <v>80101</v>
      </c>
      <c r="C141" s="121" t="s">
        <v>50</v>
      </c>
      <c r="D141" s="122">
        <v>8626053</v>
      </c>
      <c r="E141" s="124">
        <f>E142+E143+E144+E145</f>
        <v>25000</v>
      </c>
      <c r="F141" s="124">
        <f>F142+F143+F144+F145</f>
        <v>59390</v>
      </c>
      <c r="G141" s="118"/>
      <c r="H141" s="118"/>
      <c r="I141" s="118"/>
      <c r="J141" s="118"/>
      <c r="K141" s="80"/>
      <c r="L141" s="125"/>
    </row>
    <row r="142" spans="1:12" s="121" customFormat="1" ht="34.5" customHeight="1">
      <c r="A142" s="119"/>
      <c r="B142" s="120"/>
      <c r="C142" s="126" t="s">
        <v>88</v>
      </c>
      <c r="D142" s="122"/>
      <c r="E142" s="124"/>
      <c r="F142" s="124">
        <v>58000</v>
      </c>
      <c r="G142" s="118"/>
      <c r="H142" s="118"/>
      <c r="I142" s="118"/>
      <c r="J142" s="118"/>
      <c r="K142" s="80"/>
      <c r="L142" s="125"/>
    </row>
    <row r="143" spans="1:12" s="121" customFormat="1" ht="41.25" customHeight="1">
      <c r="A143" s="119"/>
      <c r="B143" s="120"/>
      <c r="C143" s="57" t="s">
        <v>87</v>
      </c>
      <c r="D143" s="122"/>
      <c r="E143" s="124"/>
      <c r="F143" s="124">
        <v>1390</v>
      </c>
      <c r="G143" s="118"/>
      <c r="H143" s="118"/>
      <c r="I143" s="118"/>
      <c r="J143" s="118"/>
      <c r="K143" s="80"/>
      <c r="L143" s="125"/>
    </row>
    <row r="144" spans="1:12" s="121" customFormat="1" ht="37.5">
      <c r="A144" s="119"/>
      <c r="B144" s="120"/>
      <c r="C144" s="57" t="s">
        <v>107</v>
      </c>
      <c r="D144" s="122"/>
      <c r="E144" s="124">
        <v>25000</v>
      </c>
      <c r="F144" s="124"/>
      <c r="G144" s="118"/>
      <c r="H144" s="118"/>
      <c r="I144" s="118"/>
      <c r="J144" s="118"/>
      <c r="K144" s="80"/>
      <c r="L144" s="125"/>
    </row>
    <row r="145" spans="1:12" s="82" customFormat="1" ht="18.75">
      <c r="A145" s="76"/>
      <c r="B145" s="39"/>
      <c r="C145" s="57" t="s">
        <v>84</v>
      </c>
      <c r="D145" s="77"/>
      <c r="E145" s="78"/>
      <c r="F145" s="78"/>
      <c r="G145" s="79"/>
      <c r="H145" s="79"/>
      <c r="I145" s="118"/>
      <c r="J145" s="79"/>
      <c r="K145" s="4"/>
      <c r="L145" s="81"/>
    </row>
    <row r="146" spans="1:12" s="82" customFormat="1" ht="18.75">
      <c r="A146" s="76"/>
      <c r="B146" s="39">
        <v>80103</v>
      </c>
      <c r="C146" s="82" t="s">
        <v>51</v>
      </c>
      <c r="D146" s="77">
        <v>717380</v>
      </c>
      <c r="E146" s="78">
        <f>E147</f>
        <v>0</v>
      </c>
      <c r="F146" s="78">
        <f>F147+F148</f>
        <v>814</v>
      </c>
      <c r="G146" s="79"/>
      <c r="H146" s="79"/>
      <c r="I146" s="118"/>
      <c r="J146" s="79"/>
      <c r="K146" s="4"/>
      <c r="L146" s="81"/>
    </row>
    <row r="147" spans="1:12" s="82" customFormat="1" ht="39.75" customHeight="1" hidden="1">
      <c r="A147" s="76"/>
      <c r="B147" s="39"/>
      <c r="C147" s="57" t="s">
        <v>88</v>
      </c>
      <c r="D147" s="77"/>
      <c r="E147" s="78"/>
      <c r="F147" s="78"/>
      <c r="G147" s="79"/>
      <c r="H147" s="79"/>
      <c r="I147" s="118"/>
      <c r="J147" s="79"/>
      <c r="K147" s="4"/>
      <c r="L147" s="81"/>
    </row>
    <row r="148" spans="1:12" s="82" customFormat="1" ht="41.25" customHeight="1">
      <c r="A148" s="76"/>
      <c r="B148" s="39"/>
      <c r="C148" s="57" t="s">
        <v>87</v>
      </c>
      <c r="D148" s="77"/>
      <c r="E148" s="78"/>
      <c r="F148" s="78">
        <v>814</v>
      </c>
      <c r="G148" s="79"/>
      <c r="H148" s="79"/>
      <c r="I148" s="118"/>
      <c r="J148" s="79"/>
      <c r="K148" s="4"/>
      <c r="L148" s="81"/>
    </row>
    <row r="149" spans="1:12" s="82" customFormat="1" ht="18.75">
      <c r="A149" s="76"/>
      <c r="B149" s="39">
        <v>80104</v>
      </c>
      <c r="C149" s="82" t="s">
        <v>52</v>
      </c>
      <c r="D149" s="77">
        <v>901950</v>
      </c>
      <c r="E149" s="78">
        <f>E152+E153</f>
        <v>2600</v>
      </c>
      <c r="F149" s="78">
        <f>F150+F151+F152+F153</f>
        <v>8500</v>
      </c>
      <c r="G149" s="79"/>
      <c r="H149" s="79"/>
      <c r="I149" s="118"/>
      <c r="J149" s="79"/>
      <c r="K149" s="4"/>
      <c r="L149" s="81"/>
    </row>
    <row r="150" spans="1:12" s="82" customFormat="1" ht="18.75" hidden="1">
      <c r="A150" s="76"/>
      <c r="B150" s="39"/>
      <c r="C150" s="88" t="s">
        <v>109</v>
      </c>
      <c r="D150" s="77"/>
      <c r="E150" s="78"/>
      <c r="F150" s="78"/>
      <c r="G150" s="79"/>
      <c r="H150" s="79"/>
      <c r="I150" s="118"/>
      <c r="J150" s="79"/>
      <c r="K150" s="4"/>
      <c r="L150" s="81"/>
    </row>
    <row r="151" spans="1:12" s="82" customFormat="1" ht="56.25" hidden="1">
      <c r="A151" s="76"/>
      <c r="B151" s="39"/>
      <c r="C151" s="57" t="s">
        <v>88</v>
      </c>
      <c r="D151" s="77"/>
      <c r="E151" s="78"/>
      <c r="F151" s="78"/>
      <c r="G151" s="79"/>
      <c r="H151" s="79"/>
      <c r="I151" s="118"/>
      <c r="J151" s="79"/>
      <c r="K151" s="4"/>
      <c r="L151" s="81"/>
    </row>
    <row r="152" spans="1:12" s="82" customFormat="1" ht="56.25">
      <c r="A152" s="76"/>
      <c r="B152" s="39"/>
      <c r="C152" s="57" t="s">
        <v>87</v>
      </c>
      <c r="D152" s="77"/>
      <c r="E152" s="78"/>
      <c r="F152" s="78">
        <v>8500</v>
      </c>
      <c r="G152" s="79"/>
      <c r="H152" s="79"/>
      <c r="I152" s="118"/>
      <c r="J152" s="79"/>
      <c r="K152" s="4"/>
      <c r="L152" s="81"/>
    </row>
    <row r="153" spans="1:12" s="82" customFormat="1" ht="37.5">
      <c r="A153" s="76"/>
      <c r="B153" s="39"/>
      <c r="C153" s="57" t="s">
        <v>107</v>
      </c>
      <c r="D153" s="77"/>
      <c r="E153" s="78">
        <v>2600</v>
      </c>
      <c r="F153" s="78"/>
      <c r="G153" s="79"/>
      <c r="H153" s="79"/>
      <c r="I153" s="118"/>
      <c r="J153" s="79"/>
      <c r="K153" s="4"/>
      <c r="L153" s="81"/>
    </row>
    <row r="154" spans="1:12" s="82" customFormat="1" ht="18.75">
      <c r="A154" s="76"/>
      <c r="B154" s="39">
        <v>80110</v>
      </c>
      <c r="C154" s="82" t="s">
        <v>53</v>
      </c>
      <c r="D154" s="77">
        <v>3423190</v>
      </c>
      <c r="E154" s="78">
        <f>E155++E156+E157</f>
        <v>32570</v>
      </c>
      <c r="F154" s="78">
        <f>F155+F156</f>
        <v>0</v>
      </c>
      <c r="G154" s="79"/>
      <c r="H154" s="79"/>
      <c r="I154" s="118"/>
      <c r="J154" s="79"/>
      <c r="K154" s="4"/>
      <c r="L154" s="81"/>
    </row>
    <row r="155" spans="1:12" s="82" customFormat="1" ht="39" customHeight="1">
      <c r="A155" s="76"/>
      <c r="B155" s="39"/>
      <c r="C155" s="57" t="s">
        <v>88</v>
      </c>
      <c r="D155" s="77"/>
      <c r="E155" s="78">
        <v>24000</v>
      </c>
      <c r="F155" s="78"/>
      <c r="G155" s="79"/>
      <c r="H155" s="79"/>
      <c r="I155" s="118"/>
      <c r="J155" s="79"/>
      <c r="K155" s="4"/>
      <c r="L155" s="81"/>
    </row>
    <row r="156" spans="1:12" s="82" customFormat="1" ht="39.75" customHeight="1">
      <c r="A156" s="76"/>
      <c r="B156" s="39"/>
      <c r="C156" s="57" t="s">
        <v>87</v>
      </c>
      <c r="D156" s="77"/>
      <c r="E156" s="78">
        <v>2570</v>
      </c>
      <c r="F156" s="78"/>
      <c r="G156" s="79"/>
      <c r="H156" s="79"/>
      <c r="I156" s="118"/>
      <c r="J156" s="79"/>
      <c r="K156" s="4"/>
      <c r="L156" s="81"/>
    </row>
    <row r="157" spans="1:12" s="82" customFormat="1" ht="39.75" customHeight="1">
      <c r="A157" s="76"/>
      <c r="B157" s="39"/>
      <c r="C157" s="57" t="s">
        <v>107</v>
      </c>
      <c r="D157" s="77"/>
      <c r="E157" s="78">
        <v>6000</v>
      </c>
      <c r="F157" s="78"/>
      <c r="G157" s="79"/>
      <c r="H157" s="79"/>
      <c r="I157" s="118"/>
      <c r="J157" s="79"/>
      <c r="K157" s="4"/>
      <c r="L157" s="81"/>
    </row>
    <row r="158" spans="1:12" s="82" customFormat="1" ht="18.75" hidden="1">
      <c r="A158" s="76"/>
      <c r="B158" s="39">
        <v>80113</v>
      </c>
      <c r="C158" s="82" t="s">
        <v>54</v>
      </c>
      <c r="D158" s="77">
        <v>181200</v>
      </c>
      <c r="E158" s="78"/>
      <c r="F158" s="78"/>
      <c r="G158" s="79"/>
      <c r="H158" s="79"/>
      <c r="I158" s="118"/>
      <c r="J158" s="79"/>
      <c r="K158" s="4"/>
      <c r="L158" s="81"/>
    </row>
    <row r="159" spans="1:12" s="82" customFormat="1" ht="18.75">
      <c r="A159" s="76"/>
      <c r="B159" s="39">
        <v>80148</v>
      </c>
      <c r="C159" s="82" t="s">
        <v>105</v>
      </c>
      <c r="D159" s="77">
        <v>293180</v>
      </c>
      <c r="E159" s="78">
        <f>E160+E161</f>
        <v>8534</v>
      </c>
      <c r="F159" s="78">
        <f>F161</f>
        <v>0</v>
      </c>
      <c r="G159" s="79"/>
      <c r="H159" s="79"/>
      <c r="I159" s="118"/>
      <c r="J159" s="79"/>
      <c r="K159" s="4"/>
      <c r="L159" s="81"/>
    </row>
    <row r="160" spans="1:12" s="82" customFormat="1" ht="38.25" customHeight="1">
      <c r="A160" s="76"/>
      <c r="B160" s="39"/>
      <c r="C160" s="57" t="s">
        <v>88</v>
      </c>
      <c r="D160" s="77"/>
      <c r="E160" s="78">
        <v>3000</v>
      </c>
      <c r="F160" s="78"/>
      <c r="G160" s="79"/>
      <c r="H160" s="79"/>
      <c r="I160" s="118"/>
      <c r="J160" s="79"/>
      <c r="K160" s="4"/>
      <c r="L160" s="81"/>
    </row>
    <row r="161" spans="1:12" s="82" customFormat="1" ht="37.5" customHeight="1">
      <c r="A161" s="76"/>
      <c r="B161" s="39"/>
      <c r="C161" s="57" t="s">
        <v>87</v>
      </c>
      <c r="D161" s="77"/>
      <c r="E161" s="78">
        <v>5534</v>
      </c>
      <c r="F161" s="78"/>
      <c r="G161" s="79"/>
      <c r="H161" s="79"/>
      <c r="I161" s="118"/>
      <c r="J161" s="79"/>
      <c r="K161" s="4"/>
      <c r="L161" s="81"/>
    </row>
    <row r="162" spans="1:12" s="82" customFormat="1" ht="18.75" hidden="1">
      <c r="A162" s="76"/>
      <c r="B162" s="39">
        <v>80195</v>
      </c>
      <c r="C162" s="88" t="s">
        <v>15</v>
      </c>
      <c r="D162" s="77">
        <v>115300</v>
      </c>
      <c r="E162" s="78"/>
      <c r="F162" s="78">
        <f>F163</f>
        <v>0</v>
      </c>
      <c r="G162" s="79"/>
      <c r="H162" s="79"/>
      <c r="I162" s="118"/>
      <c r="J162" s="79"/>
      <c r="K162" s="4"/>
      <c r="L162" s="81"/>
    </row>
    <row r="163" spans="1:12" s="82" customFormat="1" ht="36" customHeight="1" hidden="1">
      <c r="A163" s="76"/>
      <c r="B163" s="152"/>
      <c r="C163" s="57" t="s">
        <v>88</v>
      </c>
      <c r="D163" s="153"/>
      <c r="E163" s="78"/>
      <c r="F163" s="78"/>
      <c r="G163" s="79"/>
      <c r="H163" s="79"/>
      <c r="I163" s="118"/>
      <c r="J163" s="79"/>
      <c r="K163" s="4"/>
      <c r="L163" s="81"/>
    </row>
    <row r="164" spans="1:12" s="82" customFormat="1" ht="18.75" hidden="1">
      <c r="A164" s="76"/>
      <c r="B164" s="152"/>
      <c r="C164" s="178"/>
      <c r="D164" s="153"/>
      <c r="E164" s="78"/>
      <c r="F164" s="78"/>
      <c r="G164" s="79"/>
      <c r="H164" s="79"/>
      <c r="I164" s="118"/>
      <c r="J164" s="79"/>
      <c r="K164" s="4"/>
      <c r="L164" s="81"/>
    </row>
    <row r="165" spans="1:12" s="82" customFormat="1" ht="18.75" hidden="1">
      <c r="A165" s="76"/>
      <c r="B165" s="39">
        <v>80114</v>
      </c>
      <c r="C165" s="111" t="s">
        <v>55</v>
      </c>
      <c r="D165" s="77">
        <v>264050</v>
      </c>
      <c r="E165" s="78"/>
      <c r="F165" s="78">
        <f>F166+F167</f>
        <v>0</v>
      </c>
      <c r="G165" s="79"/>
      <c r="H165" s="79"/>
      <c r="I165" s="118"/>
      <c r="J165" s="79"/>
      <c r="K165" s="4"/>
      <c r="L165" s="81"/>
    </row>
    <row r="166" spans="1:12" s="82" customFormat="1" ht="18.75" hidden="1">
      <c r="A166" s="76"/>
      <c r="B166" s="39"/>
      <c r="C166" s="177" t="s">
        <v>109</v>
      </c>
      <c r="D166" s="77"/>
      <c r="E166" s="78"/>
      <c r="F166" s="78"/>
      <c r="G166" s="79"/>
      <c r="H166" s="79"/>
      <c r="I166" s="118"/>
      <c r="J166" s="79"/>
      <c r="K166" s="4"/>
      <c r="L166" s="81"/>
    </row>
    <row r="167" spans="1:12" s="82" customFormat="1" ht="42" customHeight="1" hidden="1">
      <c r="A167" s="76"/>
      <c r="B167" s="39"/>
      <c r="C167" s="57" t="s">
        <v>84</v>
      </c>
      <c r="D167" s="77"/>
      <c r="E167" s="78"/>
      <c r="F167" s="78"/>
      <c r="G167" s="79"/>
      <c r="H167" s="79"/>
      <c r="I167" s="118"/>
      <c r="J167" s="79"/>
      <c r="K167" s="4"/>
      <c r="L167" s="81"/>
    </row>
    <row r="168" spans="1:12" s="82" customFormat="1" ht="18.75" hidden="1">
      <c r="A168" s="76"/>
      <c r="B168" s="39">
        <v>80197</v>
      </c>
      <c r="C168" s="53" t="s">
        <v>56</v>
      </c>
      <c r="D168" s="77">
        <v>13450</v>
      </c>
      <c r="E168" s="78"/>
      <c r="F168" s="78"/>
      <c r="G168" s="79"/>
      <c r="H168" s="79"/>
      <c r="I168" s="118"/>
      <c r="J168" s="79"/>
      <c r="K168" s="4"/>
      <c r="L168" s="81"/>
    </row>
    <row r="169" spans="1:12" s="82" customFormat="1" ht="18.75" hidden="1">
      <c r="A169" s="76"/>
      <c r="B169" s="39"/>
      <c r="C169" s="53"/>
      <c r="D169" s="77"/>
      <c r="E169" s="78"/>
      <c r="F169" s="78"/>
      <c r="G169" s="55"/>
      <c r="H169" s="79"/>
      <c r="I169" s="118"/>
      <c r="J169" s="79"/>
      <c r="K169" s="4"/>
      <c r="L169" s="81"/>
    </row>
    <row r="170" spans="1:12" s="116" customFormat="1" ht="18.75" hidden="1">
      <c r="A170" s="14">
        <v>851</v>
      </c>
      <c r="B170" s="73"/>
      <c r="C170" s="127" t="s">
        <v>57</v>
      </c>
      <c r="D170" s="45">
        <f>+D171+D173+D174+D175</f>
        <v>241000</v>
      </c>
      <c r="E170" s="46">
        <f>E171</f>
        <v>0</v>
      </c>
      <c r="F170" s="46"/>
      <c r="G170" s="47"/>
      <c r="H170" s="47"/>
      <c r="I170" s="128"/>
      <c r="J170" s="70"/>
      <c r="K170" s="93"/>
      <c r="L170" s="115"/>
    </row>
    <row r="171" spans="1:12" s="82" customFormat="1" ht="18.75" hidden="1">
      <c r="A171" s="76"/>
      <c r="B171" s="39">
        <v>85149</v>
      </c>
      <c r="C171" s="53" t="s">
        <v>58</v>
      </c>
      <c r="D171" s="77">
        <v>46000</v>
      </c>
      <c r="E171" s="78">
        <f>E172</f>
        <v>0</v>
      </c>
      <c r="F171" s="78"/>
      <c r="G171" s="79"/>
      <c r="H171" s="79"/>
      <c r="I171" s="118"/>
      <c r="J171" s="79"/>
      <c r="K171" s="4"/>
      <c r="L171" s="81"/>
    </row>
    <row r="172" spans="1:12" s="82" customFormat="1" ht="56.25" hidden="1">
      <c r="A172" s="76"/>
      <c r="B172" s="39"/>
      <c r="C172" s="57" t="s">
        <v>87</v>
      </c>
      <c r="D172" s="77"/>
      <c r="E172" s="78"/>
      <c r="F172" s="78"/>
      <c r="G172" s="79"/>
      <c r="H172" s="79"/>
      <c r="I172" s="118"/>
      <c r="J172" s="79"/>
      <c r="K172" s="4"/>
      <c r="L172" s="81"/>
    </row>
    <row r="173" spans="1:12" s="82" customFormat="1" ht="18.75" hidden="1">
      <c r="A173" s="76"/>
      <c r="B173" s="39">
        <v>85153</v>
      </c>
      <c r="C173" s="53" t="s">
        <v>59</v>
      </c>
      <c r="D173" s="77">
        <v>9000</v>
      </c>
      <c r="E173" s="78"/>
      <c r="F173" s="78"/>
      <c r="G173" s="79"/>
      <c r="H173" s="79"/>
      <c r="I173" s="118"/>
      <c r="J173" s="79"/>
      <c r="K173" s="4"/>
      <c r="L173" s="81"/>
    </row>
    <row r="174" spans="1:12" s="82" customFormat="1" ht="18.75" hidden="1">
      <c r="A174" s="76"/>
      <c r="B174" s="39">
        <v>85154</v>
      </c>
      <c r="C174" s="53" t="s">
        <v>60</v>
      </c>
      <c r="D174" s="77">
        <v>185000</v>
      </c>
      <c r="E174" s="78"/>
      <c r="F174" s="78"/>
      <c r="G174" s="79"/>
      <c r="H174" s="79"/>
      <c r="I174" s="118"/>
      <c r="J174" s="79"/>
      <c r="K174" s="4"/>
      <c r="L174" s="81"/>
    </row>
    <row r="175" spans="1:12" s="82" customFormat="1" ht="18.75" hidden="1">
      <c r="A175" s="76"/>
      <c r="B175" s="39">
        <v>85195</v>
      </c>
      <c r="C175" s="53" t="s">
        <v>15</v>
      </c>
      <c r="D175" s="77">
        <v>1000</v>
      </c>
      <c r="E175" s="78"/>
      <c r="F175" s="78"/>
      <c r="G175" s="79"/>
      <c r="H175" s="79"/>
      <c r="I175" s="118"/>
      <c r="J175" s="79"/>
      <c r="K175" s="4"/>
      <c r="L175" s="81"/>
    </row>
    <row r="176" spans="1:12" s="82" customFormat="1" ht="18.75" hidden="1">
      <c r="A176" s="76"/>
      <c r="B176" s="39"/>
      <c r="C176" s="53"/>
      <c r="D176" s="77"/>
      <c r="E176" s="78"/>
      <c r="F176" s="78"/>
      <c r="G176" s="79"/>
      <c r="H176" s="79"/>
      <c r="I176" s="118"/>
      <c r="J176" s="79"/>
      <c r="K176" s="4"/>
      <c r="L176" s="81"/>
    </row>
    <row r="177" spans="1:12" s="116" customFormat="1" ht="18.75">
      <c r="A177" s="14">
        <v>852</v>
      </c>
      <c r="B177" s="73"/>
      <c r="C177" s="127" t="s">
        <v>61</v>
      </c>
      <c r="D177" s="113">
        <f>+D178+D180+D184+D187+D190+D193+D194+D199+D202</f>
        <v>4744953</v>
      </c>
      <c r="E177" s="114">
        <f>E180+E184+E187+E190+E194+E202</f>
        <v>1616</v>
      </c>
      <c r="F177" s="114">
        <f>F180+F184+F187+F190+F194+F202</f>
        <v>1616</v>
      </c>
      <c r="G177" s="91"/>
      <c r="H177" s="91"/>
      <c r="I177" s="117"/>
      <c r="J177" s="91"/>
      <c r="K177" s="93"/>
      <c r="L177" s="115"/>
    </row>
    <row r="178" spans="1:12" s="82" customFormat="1" ht="42" customHeight="1" hidden="1">
      <c r="A178" s="76"/>
      <c r="B178" s="39">
        <v>85201</v>
      </c>
      <c r="C178" s="53" t="s">
        <v>62</v>
      </c>
      <c r="D178" s="77">
        <v>25000</v>
      </c>
      <c r="E178" s="78"/>
      <c r="F178" s="78">
        <f>F179</f>
        <v>0</v>
      </c>
      <c r="G178" s="79"/>
      <c r="H178" s="79"/>
      <c r="I178" s="118"/>
      <c r="J178" s="79"/>
      <c r="K178" s="4"/>
      <c r="L178" s="81"/>
    </row>
    <row r="179" spans="1:12" s="82" customFormat="1" ht="23.25" customHeight="1" hidden="1">
      <c r="A179" s="76"/>
      <c r="B179" s="39"/>
      <c r="C179" s="88" t="s">
        <v>109</v>
      </c>
      <c r="D179" s="77"/>
      <c r="E179" s="78"/>
      <c r="F179" s="78"/>
      <c r="G179" s="156"/>
      <c r="H179" s="79"/>
      <c r="I179" s="118"/>
      <c r="J179" s="79"/>
      <c r="K179" s="4"/>
      <c r="L179" s="81"/>
    </row>
    <row r="180" spans="1:12" s="82" customFormat="1" ht="37.5">
      <c r="A180" s="76"/>
      <c r="B180" s="39">
        <v>85212</v>
      </c>
      <c r="C180" s="174" t="s">
        <v>63</v>
      </c>
      <c r="D180" s="77">
        <v>2867662</v>
      </c>
      <c r="E180" s="78">
        <f>E182+E183</f>
        <v>636</v>
      </c>
      <c r="F180" s="78">
        <f>F181+F182+F183</f>
        <v>636</v>
      </c>
      <c r="G180" s="79"/>
      <c r="H180" s="79"/>
      <c r="I180" s="118"/>
      <c r="J180" s="79"/>
      <c r="K180" s="4"/>
      <c r="L180" s="81"/>
    </row>
    <row r="181" spans="1:12" s="82" customFormat="1" ht="56.25">
      <c r="A181" s="76"/>
      <c r="B181" s="39"/>
      <c r="C181" s="57" t="s">
        <v>123</v>
      </c>
      <c r="D181" s="77"/>
      <c r="E181" s="78"/>
      <c r="F181" s="78">
        <v>636</v>
      </c>
      <c r="G181" s="79"/>
      <c r="H181" s="79"/>
      <c r="I181" s="118"/>
      <c r="J181" s="79"/>
      <c r="K181" s="4"/>
      <c r="L181" s="81"/>
    </row>
    <row r="182" spans="1:12" s="82" customFormat="1" ht="54" customHeight="1">
      <c r="A182" s="76"/>
      <c r="B182" s="39"/>
      <c r="C182" s="57" t="s">
        <v>116</v>
      </c>
      <c r="D182" s="77"/>
      <c r="E182" s="78">
        <v>612</v>
      </c>
      <c r="F182" s="78"/>
      <c r="G182" s="79"/>
      <c r="H182" s="79"/>
      <c r="I182" s="118"/>
      <c r="J182" s="79"/>
      <c r="K182" s="4"/>
      <c r="L182" s="81"/>
    </row>
    <row r="183" spans="1:12" s="82" customFormat="1" ht="37.5">
      <c r="A183" s="76"/>
      <c r="B183" s="39"/>
      <c r="C183" s="57" t="s">
        <v>117</v>
      </c>
      <c r="D183" s="77"/>
      <c r="E183" s="78">
        <v>24</v>
      </c>
      <c r="F183" s="78"/>
      <c r="G183" s="79"/>
      <c r="H183" s="79"/>
      <c r="I183" s="118"/>
      <c r="J183" s="79"/>
      <c r="K183" s="4"/>
      <c r="L183" s="81"/>
    </row>
    <row r="184" spans="1:12" s="82" customFormat="1" ht="37.5" hidden="1">
      <c r="A184" s="76"/>
      <c r="B184" s="39">
        <v>85213</v>
      </c>
      <c r="C184" s="174" t="s">
        <v>64</v>
      </c>
      <c r="D184" s="77">
        <v>36980</v>
      </c>
      <c r="E184" s="78"/>
      <c r="F184" s="78">
        <f>F185</f>
        <v>0</v>
      </c>
      <c r="G184" s="79"/>
      <c r="H184" s="79"/>
      <c r="I184" s="118"/>
      <c r="J184" s="79"/>
      <c r="K184" s="4"/>
      <c r="L184" s="81"/>
    </row>
    <row r="185" spans="1:12" s="82" customFormat="1" ht="18.75" hidden="1">
      <c r="A185" s="76"/>
      <c r="B185" s="39"/>
      <c r="C185" s="57" t="s">
        <v>89</v>
      </c>
      <c r="D185" s="77"/>
      <c r="E185" s="78"/>
      <c r="F185" s="78"/>
      <c r="G185" s="79"/>
      <c r="H185" s="79"/>
      <c r="I185" s="118"/>
      <c r="J185" s="79"/>
      <c r="K185" s="4"/>
      <c r="L185" s="81"/>
    </row>
    <row r="186" spans="1:12" s="82" customFormat="1" ht="18" customHeight="1" hidden="1">
      <c r="A186" s="76"/>
      <c r="B186" s="39"/>
      <c r="C186" s="53"/>
      <c r="D186" s="77"/>
      <c r="E186" s="78"/>
      <c r="F186" s="78"/>
      <c r="G186" s="79"/>
      <c r="H186" s="79"/>
      <c r="I186" s="118"/>
      <c r="J186" s="79"/>
      <c r="K186" s="4"/>
      <c r="L186" s="81"/>
    </row>
    <row r="187" spans="1:12" s="82" customFormat="1" ht="37.5" hidden="1">
      <c r="A187" s="76"/>
      <c r="B187" s="39">
        <v>85214</v>
      </c>
      <c r="C187" s="174" t="s">
        <v>65</v>
      </c>
      <c r="D187" s="77">
        <v>693601</v>
      </c>
      <c r="E187" s="78">
        <f>E188+E189</f>
        <v>0</v>
      </c>
      <c r="F187" s="78">
        <f>F188+F189</f>
        <v>0</v>
      </c>
      <c r="G187" s="79"/>
      <c r="H187" s="79"/>
      <c r="I187" s="118"/>
      <c r="J187" s="79"/>
      <c r="K187" s="4"/>
      <c r="L187" s="81"/>
    </row>
    <row r="188" spans="1:12" s="82" customFormat="1" ht="18.75" hidden="1">
      <c r="A188" s="76"/>
      <c r="B188" s="39"/>
      <c r="C188" s="57" t="s">
        <v>89</v>
      </c>
      <c r="D188" s="77"/>
      <c r="E188" s="78"/>
      <c r="F188" s="78"/>
      <c r="G188" s="79"/>
      <c r="H188" s="79"/>
      <c r="I188" s="118"/>
      <c r="J188" s="79"/>
      <c r="K188" s="4"/>
      <c r="L188" s="81"/>
    </row>
    <row r="189" spans="1:12" s="82" customFormat="1" ht="37.5" hidden="1">
      <c r="A189" s="76"/>
      <c r="B189" s="39"/>
      <c r="C189" s="57" t="s">
        <v>107</v>
      </c>
      <c r="D189" s="77"/>
      <c r="E189" s="78"/>
      <c r="F189" s="78"/>
      <c r="G189" s="79"/>
      <c r="H189" s="79"/>
      <c r="I189" s="118"/>
      <c r="J189" s="79"/>
      <c r="K189" s="4"/>
      <c r="L189" s="81"/>
    </row>
    <row r="190" spans="1:12" s="82" customFormat="1" ht="18.75" hidden="1">
      <c r="A190" s="76"/>
      <c r="B190" s="39">
        <v>85216</v>
      </c>
      <c r="C190" s="53" t="s">
        <v>113</v>
      </c>
      <c r="D190" s="77">
        <v>20000</v>
      </c>
      <c r="E190" s="78">
        <f>E191+E192</f>
        <v>0</v>
      </c>
      <c r="F190" s="78">
        <f>F191+F192</f>
        <v>0</v>
      </c>
      <c r="G190" s="79"/>
      <c r="H190" s="79"/>
      <c r="I190" s="118"/>
      <c r="J190" s="79"/>
      <c r="K190" s="4"/>
      <c r="L190" s="81"/>
    </row>
    <row r="191" spans="1:12" s="82" customFormat="1" ht="18.75" hidden="1">
      <c r="A191" s="76"/>
      <c r="B191" s="39"/>
      <c r="C191" s="57" t="s">
        <v>89</v>
      </c>
      <c r="D191" s="77"/>
      <c r="E191" s="78"/>
      <c r="F191" s="78"/>
      <c r="G191" s="79"/>
      <c r="H191" s="79"/>
      <c r="I191" s="118"/>
      <c r="J191" s="79"/>
      <c r="K191" s="4"/>
      <c r="L191" s="81"/>
    </row>
    <row r="192" spans="1:12" s="82" customFormat="1" ht="37.5" hidden="1">
      <c r="A192" s="76"/>
      <c r="B192" s="39"/>
      <c r="C192" s="57" t="s">
        <v>107</v>
      </c>
      <c r="D192" s="77"/>
      <c r="E192" s="78"/>
      <c r="F192" s="78"/>
      <c r="G192" s="79"/>
      <c r="H192" s="79"/>
      <c r="I192" s="118"/>
      <c r="J192" s="79"/>
      <c r="K192" s="4"/>
      <c r="L192" s="81"/>
    </row>
    <row r="193" spans="1:12" s="82" customFormat="1" ht="18.75" hidden="1">
      <c r="A193" s="76"/>
      <c r="B193" s="39">
        <v>85215</v>
      </c>
      <c r="C193" s="53" t="s">
        <v>111</v>
      </c>
      <c r="D193" s="77"/>
      <c r="E193" s="78"/>
      <c r="F193" s="78"/>
      <c r="G193" s="79"/>
      <c r="H193" s="79"/>
      <c r="I193" s="118"/>
      <c r="J193" s="79"/>
      <c r="K193" s="4"/>
      <c r="L193" s="81"/>
    </row>
    <row r="194" spans="1:12" s="82" customFormat="1" ht="18.75">
      <c r="A194" s="76"/>
      <c r="B194" s="39">
        <v>85219</v>
      </c>
      <c r="C194" s="53" t="s">
        <v>66</v>
      </c>
      <c r="D194" s="77">
        <v>779532</v>
      </c>
      <c r="E194" s="78">
        <f>E195+E196+E197</f>
        <v>980</v>
      </c>
      <c r="F194" s="78">
        <f>F195+F196+F197</f>
        <v>980</v>
      </c>
      <c r="G194" s="79"/>
      <c r="H194" s="79"/>
      <c r="I194" s="118"/>
      <c r="J194" s="79"/>
      <c r="K194" s="4"/>
      <c r="L194" s="81"/>
    </row>
    <row r="195" spans="1:12" s="82" customFormat="1" ht="37.5" hidden="1">
      <c r="A195" s="76"/>
      <c r="B195" s="39"/>
      <c r="C195" s="57" t="s">
        <v>117</v>
      </c>
      <c r="D195" s="77"/>
      <c r="E195" s="78"/>
      <c r="F195" s="78"/>
      <c r="G195" s="79"/>
      <c r="H195" s="79"/>
      <c r="I195" s="118"/>
      <c r="J195" s="79"/>
      <c r="K195" s="4"/>
      <c r="L195" s="81"/>
    </row>
    <row r="196" spans="1:12" s="82" customFormat="1" ht="37.5">
      <c r="A196" s="76"/>
      <c r="B196" s="39"/>
      <c r="C196" s="57" t="s">
        <v>121</v>
      </c>
      <c r="D196" s="77"/>
      <c r="E196" s="78">
        <v>980</v>
      </c>
      <c r="F196" s="78"/>
      <c r="G196" s="79"/>
      <c r="H196" s="79"/>
      <c r="I196" s="118"/>
      <c r="J196" s="79"/>
      <c r="K196" s="4"/>
      <c r="L196" s="81"/>
    </row>
    <row r="197" spans="1:12" s="82" customFormat="1" ht="40.5" customHeight="1">
      <c r="A197" s="76"/>
      <c r="B197" s="39"/>
      <c r="C197" s="57" t="s">
        <v>87</v>
      </c>
      <c r="D197" s="77"/>
      <c r="E197" s="78"/>
      <c r="F197" s="78">
        <v>980</v>
      </c>
      <c r="G197" s="79"/>
      <c r="H197" s="79"/>
      <c r="I197" s="118"/>
      <c r="J197" s="79"/>
      <c r="K197" s="4"/>
      <c r="L197" s="81"/>
    </row>
    <row r="198" spans="1:12" s="82" customFormat="1" ht="18.75" hidden="1">
      <c r="A198" s="76"/>
      <c r="B198" s="39"/>
      <c r="C198" s="57"/>
      <c r="D198" s="77"/>
      <c r="E198" s="78"/>
      <c r="F198" s="78"/>
      <c r="G198" s="79"/>
      <c r="H198" s="79"/>
      <c r="I198" s="118"/>
      <c r="J198" s="79"/>
      <c r="K198" s="4"/>
      <c r="L198" s="81"/>
    </row>
    <row r="199" spans="1:12" s="82" customFormat="1" ht="18.75" hidden="1">
      <c r="A199" s="76"/>
      <c r="B199" s="39">
        <v>85228</v>
      </c>
      <c r="C199" s="53" t="s">
        <v>67</v>
      </c>
      <c r="D199" s="77">
        <v>116010</v>
      </c>
      <c r="E199" s="78"/>
      <c r="F199" s="78"/>
      <c r="G199" s="79"/>
      <c r="H199" s="79"/>
      <c r="I199" s="118"/>
      <c r="J199" s="79"/>
      <c r="K199" s="4"/>
      <c r="L199" s="81"/>
    </row>
    <row r="200" spans="1:12" s="82" customFormat="1" ht="18.75" hidden="1">
      <c r="A200" s="76"/>
      <c r="B200" s="39">
        <v>85278</v>
      </c>
      <c r="C200" s="58" t="s">
        <v>94</v>
      </c>
      <c r="D200" s="77"/>
      <c r="E200" s="78"/>
      <c r="F200" s="78">
        <f>F201</f>
        <v>0</v>
      </c>
      <c r="G200" s="79"/>
      <c r="H200" s="79"/>
      <c r="I200" s="118"/>
      <c r="J200" s="79"/>
      <c r="K200" s="4"/>
      <c r="L200" s="81"/>
    </row>
    <row r="201" spans="1:12" s="82" customFormat="1" ht="18.75" hidden="1">
      <c r="A201" s="76"/>
      <c r="B201" s="39"/>
      <c r="C201" s="129" t="s">
        <v>82</v>
      </c>
      <c r="D201" s="77"/>
      <c r="E201" s="78"/>
      <c r="F201" s="78"/>
      <c r="G201" s="79"/>
      <c r="H201" s="79"/>
      <c r="I201" s="118"/>
      <c r="J201" s="79"/>
      <c r="K201" s="4"/>
      <c r="L201" s="81"/>
    </row>
    <row r="202" spans="1:12" s="133" customFormat="1" ht="18.75" hidden="1">
      <c r="A202" s="106"/>
      <c r="B202" s="67">
        <v>85295</v>
      </c>
      <c r="C202" s="130" t="s">
        <v>15</v>
      </c>
      <c r="D202" s="131">
        <v>206168</v>
      </c>
      <c r="E202" s="107">
        <f>E203+E236</f>
        <v>0</v>
      </c>
      <c r="F202" s="107">
        <f>F203+F204</f>
        <v>0</v>
      </c>
      <c r="G202" s="103"/>
      <c r="H202" s="103"/>
      <c r="I202" s="103"/>
      <c r="J202" s="103"/>
      <c r="K202" s="104"/>
      <c r="L202" s="132"/>
    </row>
    <row r="203" spans="1:12" s="133" customFormat="1" ht="37.5" customHeight="1" hidden="1">
      <c r="A203" s="106"/>
      <c r="B203" s="67"/>
      <c r="C203" s="69" t="s">
        <v>87</v>
      </c>
      <c r="D203" s="131"/>
      <c r="E203" s="107"/>
      <c r="F203" s="107"/>
      <c r="G203" s="103"/>
      <c r="H203" s="103"/>
      <c r="I203" s="103"/>
      <c r="J203" s="103"/>
      <c r="K203" s="104"/>
      <c r="L203" s="132"/>
    </row>
    <row r="204" spans="1:12" s="133" customFormat="1" ht="37.5" hidden="1">
      <c r="A204" s="106"/>
      <c r="B204" s="67"/>
      <c r="C204" s="57" t="s">
        <v>95</v>
      </c>
      <c r="D204" s="131"/>
      <c r="E204" s="107"/>
      <c r="F204" s="107"/>
      <c r="G204" s="103"/>
      <c r="H204" s="103"/>
      <c r="I204" s="103"/>
      <c r="J204" s="103"/>
      <c r="K204" s="104"/>
      <c r="L204" s="132"/>
    </row>
    <row r="205" spans="1:12" s="116" customFormat="1" ht="18.75">
      <c r="A205" s="14">
        <v>854</v>
      </c>
      <c r="B205" s="73"/>
      <c r="C205" s="116" t="s">
        <v>68</v>
      </c>
      <c r="D205" s="113">
        <f>SUM(D207:D211)</f>
        <v>195878</v>
      </c>
      <c r="E205" s="114">
        <f>E207+E211+E213</f>
        <v>100</v>
      </c>
      <c r="F205" s="114">
        <f>F207+F211</f>
        <v>100</v>
      </c>
      <c r="G205" s="91"/>
      <c r="H205" s="91"/>
      <c r="I205" s="117"/>
      <c r="J205" s="91"/>
      <c r="K205" s="93"/>
      <c r="L205" s="115"/>
    </row>
    <row r="206" spans="1:12" s="82" customFormat="1" ht="18.75">
      <c r="A206" s="76"/>
      <c r="B206" s="39"/>
      <c r="D206" s="77"/>
      <c r="E206" s="78"/>
      <c r="F206" s="78"/>
      <c r="G206" s="79"/>
      <c r="H206" s="79"/>
      <c r="I206" s="118"/>
      <c r="J206" s="79"/>
      <c r="K206" s="4"/>
      <c r="L206" s="81"/>
    </row>
    <row r="207" spans="1:12" s="82" customFormat="1" ht="18.75">
      <c r="A207" s="76"/>
      <c r="B207" s="39">
        <v>85401</v>
      </c>
      <c r="C207" s="82" t="s">
        <v>69</v>
      </c>
      <c r="D207" s="77">
        <v>95500</v>
      </c>
      <c r="E207" s="78">
        <f>E208+E209+E210</f>
        <v>100</v>
      </c>
      <c r="F207" s="78">
        <f>F208+F209+F210</f>
        <v>100</v>
      </c>
      <c r="G207" s="79"/>
      <c r="H207" s="79"/>
      <c r="I207" s="118"/>
      <c r="J207" s="79"/>
      <c r="K207" s="4"/>
      <c r="L207" s="81"/>
    </row>
    <row r="208" spans="1:12" s="82" customFormat="1" ht="56.25" hidden="1">
      <c r="A208" s="76"/>
      <c r="B208" s="39"/>
      <c r="C208" s="126" t="s">
        <v>88</v>
      </c>
      <c r="D208" s="77"/>
      <c r="E208" s="78"/>
      <c r="F208" s="78"/>
      <c r="G208" s="79"/>
      <c r="H208" s="79"/>
      <c r="I208" s="118"/>
      <c r="J208" s="79"/>
      <c r="K208" s="4"/>
      <c r="L208" s="81"/>
    </row>
    <row r="209" spans="1:12" s="82" customFormat="1" ht="56.25">
      <c r="A209" s="76"/>
      <c r="B209" s="39"/>
      <c r="C209" s="69" t="s">
        <v>87</v>
      </c>
      <c r="D209" s="77"/>
      <c r="E209" s="78">
        <v>100</v>
      </c>
      <c r="F209" s="78"/>
      <c r="G209" s="79"/>
      <c r="H209" s="79"/>
      <c r="I209" s="118"/>
      <c r="J209" s="79"/>
      <c r="K209" s="4"/>
      <c r="L209" s="81"/>
    </row>
    <row r="210" spans="1:12" s="82" customFormat="1" ht="37.5">
      <c r="A210" s="76"/>
      <c r="B210" s="39"/>
      <c r="C210" s="57" t="s">
        <v>95</v>
      </c>
      <c r="D210" s="77"/>
      <c r="E210" s="78"/>
      <c r="F210" s="78">
        <v>100</v>
      </c>
      <c r="G210" s="79"/>
      <c r="H210" s="79"/>
      <c r="I210" s="118"/>
      <c r="J210" s="79"/>
      <c r="K210" s="4"/>
      <c r="L210" s="81"/>
    </row>
    <row r="211" spans="1:12" s="82" customFormat="1" ht="18.75" hidden="1">
      <c r="A211" s="76"/>
      <c r="B211" s="39">
        <v>85415</v>
      </c>
      <c r="C211" s="82" t="s">
        <v>70</v>
      </c>
      <c r="D211" s="77">
        <v>100378</v>
      </c>
      <c r="E211" s="78">
        <f>E212</f>
        <v>0</v>
      </c>
      <c r="F211" s="78">
        <f>F212</f>
        <v>0</v>
      </c>
      <c r="G211" s="79"/>
      <c r="H211" s="79"/>
      <c r="I211" s="118"/>
      <c r="J211" s="79"/>
      <c r="K211" s="4"/>
      <c r="L211" s="81"/>
    </row>
    <row r="212" spans="1:12" s="82" customFormat="1" ht="37.5" hidden="1">
      <c r="A212" s="76"/>
      <c r="B212" s="39"/>
      <c r="C212" s="57" t="s">
        <v>107</v>
      </c>
      <c r="D212" s="77"/>
      <c r="E212" s="78"/>
      <c r="F212" s="78"/>
      <c r="G212" s="79"/>
      <c r="H212" s="79"/>
      <c r="I212" s="118"/>
      <c r="J212" s="79"/>
      <c r="K212" s="4"/>
      <c r="L212" s="81"/>
    </row>
    <row r="213" spans="1:12" s="82" customFormat="1" ht="18.75" hidden="1">
      <c r="A213" s="76"/>
      <c r="B213" s="39">
        <v>85495</v>
      </c>
      <c r="C213" s="82" t="s">
        <v>15</v>
      </c>
      <c r="D213" s="77">
        <v>0</v>
      </c>
      <c r="E213" s="78"/>
      <c r="F213" s="78"/>
      <c r="G213" s="79"/>
      <c r="H213" s="79"/>
      <c r="I213" s="118"/>
      <c r="J213" s="79"/>
      <c r="K213" s="4"/>
      <c r="L213" s="81"/>
    </row>
    <row r="214" spans="1:12" s="82" customFormat="1" ht="18.75" hidden="1">
      <c r="A214" s="35"/>
      <c r="B214" s="39"/>
      <c r="D214" s="134"/>
      <c r="E214" s="76"/>
      <c r="F214" s="76"/>
      <c r="G214" s="4"/>
      <c r="H214" s="4"/>
      <c r="I214" s="80"/>
      <c r="J214" s="4"/>
      <c r="K214" s="4"/>
      <c r="L214" s="81"/>
    </row>
    <row r="215" spans="1:12" s="116" customFormat="1" ht="18.75">
      <c r="A215" s="14">
        <v>900</v>
      </c>
      <c r="B215" s="73"/>
      <c r="C215" s="116" t="s">
        <v>71</v>
      </c>
      <c r="D215" s="113">
        <f>+D216+D217+D218</f>
        <v>1612170</v>
      </c>
      <c r="E215" s="114">
        <f>E218</f>
        <v>0</v>
      </c>
      <c r="F215" s="114">
        <f>F218</f>
        <v>6000</v>
      </c>
      <c r="G215" s="91"/>
      <c r="H215" s="91"/>
      <c r="I215" s="92"/>
      <c r="J215" s="91"/>
      <c r="K215" s="93"/>
      <c r="L215" s="115"/>
    </row>
    <row r="216" spans="1:12" s="82" customFormat="1" ht="18.75" hidden="1">
      <c r="A216" s="35"/>
      <c r="B216" s="39">
        <v>90013</v>
      </c>
      <c r="C216" s="82" t="s">
        <v>72</v>
      </c>
      <c r="D216" s="77">
        <v>348970</v>
      </c>
      <c r="E216" s="78"/>
      <c r="F216" s="78"/>
      <c r="G216" s="79"/>
      <c r="H216" s="79"/>
      <c r="I216" s="80"/>
      <c r="J216" s="79"/>
      <c r="K216" s="4"/>
      <c r="L216" s="81"/>
    </row>
    <row r="217" spans="1:12" s="82" customFormat="1" ht="18.75" hidden="1">
      <c r="A217" s="35"/>
      <c r="B217" s="39">
        <v>90015</v>
      </c>
      <c r="C217" s="82" t="s">
        <v>73</v>
      </c>
      <c r="D217" s="77">
        <v>767500</v>
      </c>
      <c r="E217" s="78"/>
      <c r="F217" s="78"/>
      <c r="G217" s="79"/>
      <c r="H217" s="79"/>
      <c r="I217" s="80"/>
      <c r="J217" s="79"/>
      <c r="K217" s="4"/>
      <c r="L217" s="81"/>
    </row>
    <row r="218" spans="1:12" s="82" customFormat="1" ht="18.75">
      <c r="A218" s="35"/>
      <c r="B218" s="39">
        <v>90095</v>
      </c>
      <c r="C218" s="82" t="s">
        <v>15</v>
      </c>
      <c r="D218" s="77">
        <v>495700</v>
      </c>
      <c r="E218" s="78">
        <f>E220</f>
        <v>0</v>
      </c>
      <c r="F218" s="78">
        <f>F219+F220+F221</f>
        <v>6000</v>
      </c>
      <c r="G218" s="79"/>
      <c r="H218" s="79"/>
      <c r="I218" s="80"/>
      <c r="J218" s="79"/>
      <c r="K218" s="4"/>
      <c r="L218" s="81"/>
    </row>
    <row r="219" spans="1:12" s="82" customFormat="1" ht="56.25" hidden="1">
      <c r="A219" s="35"/>
      <c r="B219" s="39"/>
      <c r="C219" s="57" t="s">
        <v>88</v>
      </c>
      <c r="D219" s="77"/>
      <c r="E219" s="78"/>
      <c r="F219" s="78"/>
      <c r="G219" s="79"/>
      <c r="H219" s="79"/>
      <c r="I219" s="80"/>
      <c r="J219" s="79"/>
      <c r="K219" s="4"/>
      <c r="L219" s="81"/>
    </row>
    <row r="220" spans="1:12" s="82" customFormat="1" ht="56.25">
      <c r="A220" s="35"/>
      <c r="B220" s="39"/>
      <c r="C220" s="126" t="s">
        <v>87</v>
      </c>
      <c r="D220" s="77"/>
      <c r="E220" s="78"/>
      <c r="F220" s="78">
        <v>6000</v>
      </c>
      <c r="G220" s="79"/>
      <c r="H220" s="79"/>
      <c r="I220" s="80"/>
      <c r="J220" s="79"/>
      <c r="K220" s="4"/>
      <c r="L220" s="81"/>
    </row>
    <row r="221" spans="1:12" s="82" customFormat="1" ht="18.75">
      <c r="A221" s="35"/>
      <c r="B221" s="39"/>
      <c r="C221" s="57" t="s">
        <v>84</v>
      </c>
      <c r="D221" s="77"/>
      <c r="E221" s="78"/>
      <c r="F221" s="78"/>
      <c r="G221" s="79"/>
      <c r="H221" s="79"/>
      <c r="I221" s="80"/>
      <c r="J221" s="79"/>
      <c r="K221" s="4"/>
      <c r="L221" s="81"/>
    </row>
    <row r="222" spans="1:12" s="116" customFormat="1" ht="18.75" hidden="1">
      <c r="A222" s="14">
        <v>921</v>
      </c>
      <c r="B222" s="73"/>
      <c r="C222" s="116" t="s">
        <v>74</v>
      </c>
      <c r="D222" s="113">
        <f>+D223+D225+D226+D228</f>
        <v>773000</v>
      </c>
      <c r="E222" s="114">
        <f>E226+E228</f>
        <v>0</v>
      </c>
      <c r="F222" s="114">
        <f>F223</f>
        <v>0</v>
      </c>
      <c r="G222" s="91"/>
      <c r="H222" s="91"/>
      <c r="I222" s="92"/>
      <c r="J222" s="91"/>
      <c r="K222" s="93"/>
      <c r="L222" s="115"/>
    </row>
    <row r="223" spans="1:12" s="82" customFormat="1" ht="18.75" hidden="1">
      <c r="A223" s="35"/>
      <c r="B223" s="39">
        <v>92109</v>
      </c>
      <c r="C223" s="82" t="s">
        <v>75</v>
      </c>
      <c r="D223" s="77">
        <v>426000</v>
      </c>
      <c r="E223" s="78"/>
      <c r="F223" s="78">
        <f>F224</f>
        <v>0</v>
      </c>
      <c r="G223" s="79"/>
      <c r="H223" s="79"/>
      <c r="I223" s="80"/>
      <c r="J223" s="79"/>
      <c r="K223" s="4"/>
      <c r="L223" s="81"/>
    </row>
    <row r="224" spans="1:12" s="82" customFormat="1" ht="18.75" hidden="1">
      <c r="A224" s="35"/>
      <c r="B224" s="39"/>
      <c r="C224" s="57" t="s">
        <v>89</v>
      </c>
      <c r="D224" s="77"/>
      <c r="E224" s="78"/>
      <c r="F224" s="78"/>
      <c r="G224" s="79"/>
      <c r="H224" s="79"/>
      <c r="I224" s="80"/>
      <c r="J224" s="79"/>
      <c r="K224" s="4"/>
      <c r="L224" s="81"/>
    </row>
    <row r="225" spans="1:12" s="82" customFormat="1" ht="18.75" hidden="1">
      <c r="A225" s="35"/>
      <c r="B225" s="39">
        <v>92116</v>
      </c>
      <c r="C225" s="82" t="s">
        <v>76</v>
      </c>
      <c r="D225" s="77">
        <v>300000</v>
      </c>
      <c r="E225" s="78"/>
      <c r="F225" s="78"/>
      <c r="G225" s="4"/>
      <c r="H225" s="79"/>
      <c r="I225" s="80"/>
      <c r="J225" s="79"/>
      <c r="K225" s="4"/>
      <c r="L225" s="81"/>
    </row>
    <row r="226" spans="1:12" s="82" customFormat="1" ht="18.75" hidden="1">
      <c r="A226" s="35"/>
      <c r="B226" s="39">
        <v>92120</v>
      </c>
      <c r="C226" s="82" t="s">
        <v>77</v>
      </c>
      <c r="D226" s="77"/>
      <c r="E226" s="78">
        <f>E227</f>
        <v>0</v>
      </c>
      <c r="F226" s="78">
        <f>F227</f>
        <v>0</v>
      </c>
      <c r="G226" s="4"/>
      <c r="H226" s="79"/>
      <c r="I226" s="80"/>
      <c r="J226" s="79"/>
      <c r="K226" s="4"/>
      <c r="L226" s="81"/>
    </row>
    <row r="227" spans="1:12" s="82" customFormat="1" ht="56.25" hidden="1">
      <c r="A227" s="35"/>
      <c r="B227" s="39"/>
      <c r="C227" s="57" t="s">
        <v>97</v>
      </c>
      <c r="D227" s="77"/>
      <c r="E227" s="78"/>
      <c r="F227" s="78"/>
      <c r="G227" s="4"/>
      <c r="H227" s="79"/>
      <c r="I227" s="80"/>
      <c r="J227" s="79"/>
      <c r="K227" s="4"/>
      <c r="L227" s="81"/>
    </row>
    <row r="228" spans="1:12" s="82" customFormat="1" ht="18.75" hidden="1">
      <c r="A228" s="35"/>
      <c r="B228" s="39">
        <v>92195</v>
      </c>
      <c r="C228" s="82" t="s">
        <v>15</v>
      </c>
      <c r="D228" s="77">
        <v>47000</v>
      </c>
      <c r="E228" s="78">
        <f>E229</f>
        <v>0</v>
      </c>
      <c r="F228" s="78">
        <f>F229</f>
        <v>0</v>
      </c>
      <c r="G228" s="4"/>
      <c r="H228" s="79"/>
      <c r="I228" s="80"/>
      <c r="J228" s="79"/>
      <c r="K228" s="4"/>
      <c r="L228" s="81"/>
    </row>
    <row r="229" spans="1:12" s="82" customFormat="1" ht="56.25" hidden="1">
      <c r="A229" s="35"/>
      <c r="B229" s="39"/>
      <c r="C229" s="57" t="s">
        <v>97</v>
      </c>
      <c r="D229" s="77"/>
      <c r="E229" s="78"/>
      <c r="F229" s="78"/>
      <c r="G229" s="4"/>
      <c r="H229" s="79"/>
      <c r="I229" s="80"/>
      <c r="J229" s="79"/>
      <c r="K229" s="4"/>
      <c r="L229" s="81"/>
    </row>
    <row r="230" spans="1:12" s="116" customFormat="1" ht="18.75">
      <c r="A230" s="14">
        <v>926</v>
      </c>
      <c r="B230" s="73"/>
      <c r="C230" s="116" t="s">
        <v>78</v>
      </c>
      <c r="D230" s="113">
        <f>+D231+D233</f>
        <v>292980</v>
      </c>
      <c r="E230" s="114">
        <f>E231+E233</f>
        <v>0</v>
      </c>
      <c r="F230" s="114">
        <f>F231+F233</f>
        <v>7000</v>
      </c>
      <c r="G230" s="93"/>
      <c r="H230" s="91"/>
      <c r="I230" s="92"/>
      <c r="J230" s="91"/>
      <c r="K230" s="93"/>
      <c r="L230" s="115"/>
    </row>
    <row r="231" spans="1:12" s="82" customFormat="1" ht="18.75">
      <c r="A231" s="35"/>
      <c r="B231" s="39">
        <v>92601</v>
      </c>
      <c r="C231" s="82" t="s">
        <v>79</v>
      </c>
      <c r="D231" s="77">
        <v>105000</v>
      </c>
      <c r="E231" s="78">
        <f>E232</f>
        <v>0</v>
      </c>
      <c r="F231" s="78">
        <f>F232</f>
        <v>7000</v>
      </c>
      <c r="G231" s="4"/>
      <c r="H231" s="79"/>
      <c r="I231" s="80"/>
      <c r="J231" s="79"/>
      <c r="K231" s="4"/>
      <c r="L231" s="81"/>
    </row>
    <row r="232" spans="1:12" s="82" customFormat="1" ht="56.25">
      <c r="A232" s="35"/>
      <c r="B232" s="39"/>
      <c r="C232" s="57" t="s">
        <v>97</v>
      </c>
      <c r="D232" s="77"/>
      <c r="E232" s="78"/>
      <c r="F232" s="78">
        <v>7000</v>
      </c>
      <c r="G232" s="4"/>
      <c r="H232" s="79"/>
      <c r="I232" s="80"/>
      <c r="J232" s="79"/>
      <c r="K232" s="4"/>
      <c r="L232" s="81"/>
    </row>
    <row r="233" spans="1:12" s="82" customFormat="1" ht="18.75" hidden="1">
      <c r="A233" s="35"/>
      <c r="B233" s="39">
        <v>92605</v>
      </c>
      <c r="C233" s="82" t="s">
        <v>80</v>
      </c>
      <c r="D233" s="77">
        <v>187980</v>
      </c>
      <c r="E233" s="78">
        <f>E234</f>
        <v>0</v>
      </c>
      <c r="F233" s="78">
        <f>F235+F236</f>
        <v>0</v>
      </c>
      <c r="G233" s="4"/>
      <c r="H233" s="79"/>
      <c r="I233" s="80"/>
      <c r="J233" s="79"/>
      <c r="K233" s="4"/>
      <c r="L233" s="81"/>
    </row>
    <row r="234" spans="1:12" s="82" customFormat="1" ht="18.75" hidden="1">
      <c r="A234" s="35"/>
      <c r="B234" s="39"/>
      <c r="C234" s="57" t="s">
        <v>84</v>
      </c>
      <c r="D234" s="77"/>
      <c r="E234" s="78"/>
      <c r="F234" s="78"/>
      <c r="G234" s="4"/>
      <c r="H234" s="79"/>
      <c r="I234" s="80"/>
      <c r="J234" s="79"/>
      <c r="K234" s="4"/>
      <c r="L234" s="81"/>
    </row>
    <row r="235" spans="1:12" s="82" customFormat="1" ht="56.25" hidden="1">
      <c r="A235" s="35"/>
      <c r="B235" s="39"/>
      <c r="C235" s="57" t="s">
        <v>97</v>
      </c>
      <c r="D235" s="77"/>
      <c r="E235" s="78"/>
      <c r="F235" s="78"/>
      <c r="G235" s="4"/>
      <c r="H235" s="79"/>
      <c r="I235" s="80"/>
      <c r="J235" s="79"/>
      <c r="K235" s="4"/>
      <c r="L235" s="81"/>
    </row>
    <row r="236" spans="1:12" s="82" customFormat="1" ht="37.5" hidden="1">
      <c r="A236" s="35"/>
      <c r="B236" s="39"/>
      <c r="C236" s="57" t="s">
        <v>107</v>
      </c>
      <c r="D236" s="77"/>
      <c r="E236" s="78"/>
      <c r="F236" s="78"/>
      <c r="G236" s="4"/>
      <c r="H236" s="79"/>
      <c r="I236" s="80"/>
      <c r="J236" s="79"/>
      <c r="K236" s="4"/>
      <c r="L236" s="81"/>
    </row>
    <row r="237" spans="1:12" s="116" customFormat="1" ht="19.5">
      <c r="A237" s="135"/>
      <c r="B237" s="136"/>
      <c r="C237" s="137" t="s">
        <v>81</v>
      </c>
      <c r="D237" s="138">
        <f>+D230+D222+D215+D205+D177+D170+D139+D131+D128+D114+D108+D92+D87+D71+D68+D31</f>
        <v>31982075.270000003</v>
      </c>
      <c r="E237" s="139">
        <f>E31+E68+E71++E92+E136+E139++E177+E205+E215+E230</f>
        <v>115020</v>
      </c>
      <c r="F237" s="139">
        <f>F31+F68+F71++F92+F136+F139++F177+F205+F215+F230</f>
        <v>117405</v>
      </c>
      <c r="G237" s="140"/>
      <c r="H237" s="140"/>
      <c r="I237" s="141"/>
      <c r="J237" s="142"/>
      <c r="K237" s="93"/>
      <c r="L237" s="115"/>
    </row>
    <row r="238" spans="1:12" s="82" customFormat="1" ht="18.75" hidden="1">
      <c r="A238" s="35"/>
      <c r="B238" s="39"/>
      <c r="D238" s="77"/>
      <c r="E238" s="78"/>
      <c r="F238" s="76"/>
      <c r="G238" s="4"/>
      <c r="H238" s="4"/>
      <c r="I238" s="80"/>
      <c r="J238" s="79"/>
      <c r="K238" s="4"/>
      <c r="L238" s="81"/>
    </row>
    <row r="239" spans="1:12" s="82" customFormat="1" ht="18.75" hidden="1">
      <c r="A239" s="35"/>
      <c r="B239" s="39"/>
      <c r="D239" s="77"/>
      <c r="E239" s="79"/>
      <c r="F239" s="4"/>
      <c r="G239" s="4"/>
      <c r="H239" s="4"/>
      <c r="I239" s="80"/>
      <c r="J239" s="79"/>
      <c r="K239" s="4"/>
      <c r="L239" s="81"/>
    </row>
    <row r="240" spans="1:12" s="82" customFormat="1" ht="18.75" hidden="1">
      <c r="A240" s="35"/>
      <c r="B240" s="39"/>
      <c r="D240" s="77"/>
      <c r="E240" s="4"/>
      <c r="F240" s="4"/>
      <c r="G240" s="4"/>
      <c r="H240" s="4"/>
      <c r="I240" s="80"/>
      <c r="J240" s="79"/>
      <c r="K240" s="4"/>
      <c r="L240" s="81"/>
    </row>
    <row r="241" spans="1:12" s="82" customFormat="1" ht="18.75" hidden="1">
      <c r="A241" s="35"/>
      <c r="B241" s="39"/>
      <c r="D241" s="77"/>
      <c r="E241" s="79"/>
      <c r="F241" s="79"/>
      <c r="G241" s="79"/>
      <c r="H241" s="79"/>
      <c r="I241" s="118"/>
      <c r="J241" s="79"/>
      <c r="K241" s="4"/>
      <c r="L241" s="81"/>
    </row>
    <row r="242" spans="1:12" s="82" customFormat="1" ht="18.75" hidden="1">
      <c r="A242" s="35"/>
      <c r="B242" s="39"/>
      <c r="D242" s="77"/>
      <c r="E242" s="4"/>
      <c r="F242" s="4"/>
      <c r="G242" s="4"/>
      <c r="H242" s="4"/>
      <c r="I242" s="80"/>
      <c r="J242" s="79"/>
      <c r="K242" s="4"/>
      <c r="L242" s="81"/>
    </row>
    <row r="243" spans="1:12" s="88" customFormat="1" ht="18.75" hidden="1">
      <c r="A243" s="143"/>
      <c r="B243" s="87"/>
      <c r="D243" s="86"/>
      <c r="E243" s="4"/>
      <c r="F243" s="4"/>
      <c r="G243" s="4"/>
      <c r="H243" s="4"/>
      <c r="I243" s="80"/>
      <c r="J243" s="79"/>
      <c r="K243" s="4"/>
      <c r="L243" s="87"/>
    </row>
    <row r="244" spans="1:10" s="4" customFormat="1" ht="18.75" hidden="1">
      <c r="A244" s="33"/>
      <c r="E244" s="79"/>
      <c r="I244" s="80"/>
      <c r="J244" s="79"/>
    </row>
    <row r="245" spans="1:10" s="4" customFormat="1" ht="18.75" hidden="1">
      <c r="A245" s="202" t="s">
        <v>99</v>
      </c>
      <c r="B245" s="202"/>
      <c r="C245" s="202"/>
      <c r="E245" s="79"/>
      <c r="I245" s="80"/>
      <c r="J245" s="79"/>
    </row>
    <row r="246" spans="9:10" s="4" customFormat="1" ht="18.75" hidden="1">
      <c r="I246" s="80"/>
      <c r="J246" s="79"/>
    </row>
    <row r="247" spans="1:10" s="93" customFormat="1" ht="18.75" hidden="1">
      <c r="A247" s="95"/>
      <c r="B247" s="95" t="s">
        <v>100</v>
      </c>
      <c r="C247" s="95"/>
      <c r="D247" s="95"/>
      <c r="E247" s="95" t="s">
        <v>85</v>
      </c>
      <c r="F247" s="95" t="s">
        <v>86</v>
      </c>
      <c r="I247" s="92"/>
      <c r="J247" s="91"/>
    </row>
    <row r="248" spans="1:10" s="4" customFormat="1" ht="18.75" hidden="1">
      <c r="A248" s="76"/>
      <c r="B248" s="76"/>
      <c r="C248" s="76"/>
      <c r="D248" s="76"/>
      <c r="E248" s="76"/>
      <c r="F248" s="76"/>
      <c r="I248" s="80"/>
      <c r="J248" s="79"/>
    </row>
    <row r="249" spans="1:10" s="4" customFormat="1" ht="75" hidden="1">
      <c r="A249" s="76"/>
      <c r="B249" s="143">
        <v>903</v>
      </c>
      <c r="C249" s="144" t="s">
        <v>103</v>
      </c>
      <c r="D249" s="76"/>
      <c r="E249" s="78"/>
      <c r="F249" s="78"/>
      <c r="I249" s="80"/>
      <c r="J249" s="79"/>
    </row>
    <row r="250" spans="1:10" s="4" customFormat="1" ht="37.5" hidden="1">
      <c r="A250" s="195"/>
      <c r="B250" s="159">
        <v>952</v>
      </c>
      <c r="C250" s="145" t="s">
        <v>101</v>
      </c>
      <c r="D250" s="76"/>
      <c r="E250" s="78"/>
      <c r="F250" s="78"/>
      <c r="I250" s="80"/>
      <c r="J250" s="79"/>
    </row>
    <row r="251" spans="1:10" s="4" customFormat="1" ht="19.5" hidden="1">
      <c r="A251" s="196"/>
      <c r="B251" s="157"/>
      <c r="C251" s="146"/>
      <c r="D251" s="76"/>
      <c r="E251" s="78"/>
      <c r="F251" s="78"/>
      <c r="I251" s="80"/>
      <c r="J251" s="79"/>
    </row>
    <row r="252" spans="1:10" s="149" customFormat="1" ht="18" customHeight="1" hidden="1">
      <c r="A252" s="196"/>
      <c r="B252" s="157"/>
      <c r="C252" s="146"/>
      <c r="D252" s="147"/>
      <c r="E252" s="148"/>
      <c r="F252" s="148"/>
      <c r="I252" s="150"/>
      <c r="J252" s="151"/>
    </row>
    <row r="253" spans="1:10" s="149" customFormat="1" ht="19.5" hidden="1">
      <c r="A253" s="197"/>
      <c r="B253" s="158"/>
      <c r="C253" s="146"/>
      <c r="D253" s="147"/>
      <c r="E253" s="148"/>
      <c r="F253" s="148"/>
      <c r="I253" s="150"/>
      <c r="J253" s="151"/>
    </row>
    <row r="254" spans="1:10" s="4" customFormat="1" ht="18.75" hidden="1">
      <c r="A254" s="191" t="s">
        <v>81</v>
      </c>
      <c r="B254" s="194"/>
      <c r="C254" s="193"/>
      <c r="D254" s="76"/>
      <c r="E254" s="78">
        <f>E249+E250</f>
        <v>0</v>
      </c>
      <c r="F254" s="78">
        <f>F249+F250</f>
        <v>0</v>
      </c>
      <c r="H254" s="79"/>
      <c r="I254" s="80"/>
      <c r="J254" s="79"/>
    </row>
    <row r="255" spans="9:10" s="4" customFormat="1" ht="18.75" hidden="1">
      <c r="I255" s="80"/>
      <c r="J255" s="79"/>
    </row>
    <row r="256" spans="1:10" s="4" customFormat="1" ht="18.75" hidden="1">
      <c r="A256" s="202" t="s">
        <v>104</v>
      </c>
      <c r="B256" s="202"/>
      <c r="C256" s="202"/>
      <c r="E256" s="79"/>
      <c r="H256" s="79"/>
      <c r="I256" s="80"/>
      <c r="J256" s="79"/>
    </row>
    <row r="257" spans="9:10" s="4" customFormat="1" ht="18.75" hidden="1">
      <c r="I257" s="80"/>
      <c r="J257" s="79"/>
    </row>
    <row r="258" spans="1:10" s="93" customFormat="1" ht="18.75" hidden="1">
      <c r="A258" s="95"/>
      <c r="B258" s="95" t="s">
        <v>100</v>
      </c>
      <c r="C258" s="95"/>
      <c r="D258" s="95"/>
      <c r="E258" s="95" t="s">
        <v>85</v>
      </c>
      <c r="F258" s="95" t="s">
        <v>86</v>
      </c>
      <c r="I258" s="92"/>
      <c r="J258" s="91"/>
    </row>
    <row r="259" spans="1:10" s="4" customFormat="1" ht="18.75" hidden="1">
      <c r="A259" s="76"/>
      <c r="B259" s="76"/>
      <c r="C259" s="76"/>
      <c r="D259" s="76"/>
      <c r="E259" s="76"/>
      <c r="F259" s="76"/>
      <c r="I259" s="80"/>
      <c r="J259" s="79"/>
    </row>
    <row r="260" spans="1:25" s="4" customFormat="1" ht="18.75" hidden="1">
      <c r="A260" s="76"/>
      <c r="B260" s="35">
        <v>992</v>
      </c>
      <c r="C260" s="76" t="s">
        <v>102</v>
      </c>
      <c r="D260" s="76"/>
      <c r="E260" s="78"/>
      <c r="F260" s="78">
        <f>F262</f>
        <v>0</v>
      </c>
      <c r="H260" s="79"/>
      <c r="I260" s="80"/>
      <c r="J260" s="79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s="4" customFormat="1" ht="75" hidden="1">
      <c r="A261" s="76"/>
      <c r="B261" s="35">
        <v>963</v>
      </c>
      <c r="C261" s="144" t="s">
        <v>108</v>
      </c>
      <c r="D261" s="76"/>
      <c r="E261" s="78"/>
      <c r="F261" s="78"/>
      <c r="I261" s="80"/>
      <c r="J261" s="79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10" s="4" customFormat="1" ht="18.75" hidden="1">
      <c r="A262" s="191" t="s">
        <v>81</v>
      </c>
      <c r="B262" s="192"/>
      <c r="C262" s="193"/>
      <c r="D262" s="76"/>
      <c r="E262" s="78">
        <f>E260+E261</f>
        <v>0</v>
      </c>
      <c r="F262" s="78"/>
      <c r="I262" s="80"/>
      <c r="J262" s="79"/>
    </row>
    <row r="263" spans="9:25" s="4" customFormat="1" ht="18.75">
      <c r="I263" s="80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9:25" s="4" customFormat="1" ht="18.75">
      <c r="I264" s="80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9:25" s="4" customFormat="1" ht="18.75">
      <c r="I265" s="80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9:25" s="4" customFormat="1" ht="18.75">
      <c r="I266" s="80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9:25" s="4" customFormat="1" ht="18.75">
      <c r="I267" s="80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9:25" s="4" customFormat="1" ht="18.75">
      <c r="I268" s="80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9:25" s="4" customFormat="1" ht="18.75">
      <c r="I269" s="80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9:25" s="4" customFormat="1" ht="18.75">
      <c r="I270" s="80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9:25" s="4" customFormat="1" ht="18.75">
      <c r="I271" s="80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9:25" s="4" customFormat="1" ht="18.75">
      <c r="I272" s="80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9:25" s="4" customFormat="1" ht="18.75">
      <c r="I273" s="80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9:25" s="4" customFormat="1" ht="18.75">
      <c r="I274" s="80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9:25" s="4" customFormat="1" ht="18.75">
      <c r="I275" s="80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="4" customFormat="1" ht="18.75">
      <c r="I276" s="80"/>
    </row>
    <row r="277" s="4" customFormat="1" ht="18.75">
      <c r="I277" s="80"/>
    </row>
    <row r="278" s="4" customFormat="1" ht="18.75">
      <c r="I278" s="80"/>
    </row>
    <row r="279" s="4" customFormat="1" ht="18.75">
      <c r="I279" s="80"/>
    </row>
    <row r="280" s="4" customFormat="1" ht="18.75">
      <c r="I280" s="80"/>
    </row>
    <row r="281" s="4" customFormat="1" ht="18.75">
      <c r="I281" s="80"/>
    </row>
    <row r="282" s="4" customFormat="1" ht="18.75">
      <c r="I282" s="80"/>
    </row>
    <row r="283" s="4" customFormat="1" ht="18.75">
      <c r="I283" s="80"/>
    </row>
    <row r="284" s="4" customFormat="1" ht="18.75">
      <c r="I284" s="80"/>
    </row>
    <row r="285" s="4" customFormat="1" ht="18.75">
      <c r="I285" s="80"/>
    </row>
    <row r="286" s="4" customFormat="1" ht="18.75">
      <c r="I286" s="80"/>
    </row>
    <row r="287" s="4" customFormat="1" ht="18.75">
      <c r="I287" s="80"/>
    </row>
    <row r="288" s="4" customFormat="1" ht="18.75">
      <c r="I288" s="80"/>
    </row>
    <row r="289" s="4" customFormat="1" ht="18.75">
      <c r="I289" s="80"/>
    </row>
    <row r="290" s="4" customFormat="1" ht="18.75">
      <c r="I290" s="80"/>
    </row>
    <row r="291" s="4" customFormat="1" ht="18.75">
      <c r="I291" s="80"/>
    </row>
    <row r="292" s="4" customFormat="1" ht="18.75">
      <c r="I292" s="80"/>
    </row>
    <row r="293" s="4" customFormat="1" ht="18.75">
      <c r="I293" s="80"/>
    </row>
    <row r="294" s="4" customFormat="1" ht="18.75">
      <c r="I294" s="80"/>
    </row>
    <row r="295" s="4" customFormat="1" ht="18.75">
      <c r="I295" s="80"/>
    </row>
    <row r="296" s="4" customFormat="1" ht="18.75">
      <c r="I296" s="80"/>
    </row>
    <row r="297" s="4" customFormat="1" ht="18.75">
      <c r="I297" s="80"/>
    </row>
    <row r="298" s="4" customFormat="1" ht="18.75">
      <c r="I298" s="80"/>
    </row>
    <row r="299" s="4" customFormat="1" ht="18.75">
      <c r="I299" s="80"/>
    </row>
    <row r="300" s="4" customFormat="1" ht="18.75">
      <c r="I300" s="80"/>
    </row>
    <row r="301" s="4" customFormat="1" ht="18.75">
      <c r="I301" s="80"/>
    </row>
    <row r="302" s="4" customFormat="1" ht="18.75">
      <c r="I302" s="80"/>
    </row>
    <row r="303" s="4" customFormat="1" ht="18.75">
      <c r="I303" s="80"/>
    </row>
    <row r="304" s="4" customFormat="1" ht="18.75">
      <c r="I304" s="80"/>
    </row>
    <row r="305" s="4" customFormat="1" ht="18.75">
      <c r="I305" s="80"/>
    </row>
    <row r="306" s="4" customFormat="1" ht="18.75">
      <c r="I306" s="80"/>
    </row>
    <row r="307" s="4" customFormat="1" ht="18.75">
      <c r="I307" s="80"/>
    </row>
    <row r="308" s="4" customFormat="1" ht="18.75">
      <c r="I308" s="80"/>
    </row>
    <row r="309" s="4" customFormat="1" ht="18.75">
      <c r="I309" s="80"/>
    </row>
    <row r="310" s="4" customFormat="1" ht="18.75">
      <c r="I310" s="80"/>
    </row>
    <row r="311" s="4" customFormat="1" ht="18.75">
      <c r="I311" s="80"/>
    </row>
    <row r="312" s="4" customFormat="1" ht="18.75">
      <c r="I312" s="80"/>
    </row>
    <row r="313" s="4" customFormat="1" ht="18.75">
      <c r="I313" s="80"/>
    </row>
    <row r="314" s="4" customFormat="1" ht="18.75">
      <c r="I314" s="80"/>
    </row>
    <row r="315" s="4" customFormat="1" ht="18.75">
      <c r="I315" s="80"/>
    </row>
    <row r="316" s="4" customFormat="1" ht="18.75">
      <c r="I316" s="80"/>
    </row>
    <row r="317" s="4" customFormat="1" ht="18.75">
      <c r="I317" s="80"/>
    </row>
    <row r="318" s="4" customFormat="1" ht="18.75">
      <c r="I318" s="80"/>
    </row>
    <row r="319" s="4" customFormat="1" ht="18.75">
      <c r="I319" s="80"/>
    </row>
    <row r="320" s="4" customFormat="1" ht="18.75">
      <c r="I320" s="80"/>
    </row>
    <row r="321" s="4" customFormat="1" ht="18.75">
      <c r="I321" s="80"/>
    </row>
    <row r="322" s="4" customFormat="1" ht="18.75">
      <c r="I322" s="80"/>
    </row>
    <row r="323" s="4" customFormat="1" ht="18.75">
      <c r="I323" s="80"/>
    </row>
    <row r="324" s="4" customFormat="1" ht="18.75">
      <c r="I324" s="80"/>
    </row>
    <row r="325" s="4" customFormat="1" ht="18.75">
      <c r="I325" s="80"/>
    </row>
    <row r="326" s="4" customFormat="1" ht="18.75">
      <c r="I326" s="80"/>
    </row>
    <row r="327" s="4" customFormat="1" ht="18.75">
      <c r="I327" s="80"/>
    </row>
    <row r="328" s="4" customFormat="1" ht="18.75">
      <c r="I328" s="80"/>
    </row>
    <row r="329" s="4" customFormat="1" ht="18.75">
      <c r="I329" s="80"/>
    </row>
    <row r="330" s="4" customFormat="1" ht="18.75">
      <c r="I330" s="80"/>
    </row>
    <row r="331" s="4" customFormat="1" ht="18.75">
      <c r="I331" s="80"/>
    </row>
    <row r="332" s="4" customFormat="1" ht="18.75">
      <c r="I332" s="80"/>
    </row>
    <row r="333" s="4" customFormat="1" ht="18.75">
      <c r="I333" s="80"/>
    </row>
    <row r="334" s="4" customFormat="1" ht="18.75">
      <c r="I334" s="80"/>
    </row>
    <row r="335" s="4" customFormat="1" ht="18.75">
      <c r="I335" s="80"/>
    </row>
    <row r="336" s="4" customFormat="1" ht="18.75">
      <c r="I336" s="80"/>
    </row>
    <row r="337" s="4" customFormat="1" ht="18.75">
      <c r="I337" s="80"/>
    </row>
    <row r="338" s="4" customFormat="1" ht="18.75">
      <c r="I338" s="80"/>
    </row>
    <row r="339" s="4" customFormat="1" ht="18.75">
      <c r="I339" s="80"/>
    </row>
    <row r="340" s="4" customFormat="1" ht="18.75">
      <c r="I340" s="80"/>
    </row>
    <row r="341" s="4" customFormat="1" ht="18.75">
      <c r="I341" s="80"/>
    </row>
    <row r="342" s="4" customFormat="1" ht="18.75">
      <c r="I342" s="80"/>
    </row>
    <row r="343" s="4" customFormat="1" ht="18.75">
      <c r="I343" s="80"/>
    </row>
    <row r="344" s="4" customFormat="1" ht="18.75">
      <c r="I344" s="80"/>
    </row>
    <row r="345" s="4" customFormat="1" ht="18.75">
      <c r="I345" s="80"/>
    </row>
    <row r="346" s="4" customFormat="1" ht="18.75">
      <c r="I346" s="80"/>
    </row>
    <row r="347" s="4" customFormat="1" ht="18.75">
      <c r="I347" s="80"/>
    </row>
    <row r="348" s="4" customFormat="1" ht="18.75">
      <c r="I348" s="80"/>
    </row>
    <row r="349" s="4" customFormat="1" ht="18.75">
      <c r="I349" s="80"/>
    </row>
    <row r="350" s="4" customFormat="1" ht="18.75">
      <c r="I350" s="80"/>
    </row>
    <row r="351" s="4" customFormat="1" ht="18.75">
      <c r="I351" s="80"/>
    </row>
    <row r="352" s="4" customFormat="1" ht="18.75">
      <c r="I352" s="80"/>
    </row>
    <row r="353" s="4" customFormat="1" ht="18.75">
      <c r="I353" s="80"/>
    </row>
    <row r="354" s="4" customFormat="1" ht="18.75">
      <c r="I354" s="80"/>
    </row>
    <row r="355" s="4" customFormat="1" ht="18.75">
      <c r="I355" s="80"/>
    </row>
    <row r="356" s="4" customFormat="1" ht="18.75">
      <c r="I356" s="80"/>
    </row>
    <row r="357" s="4" customFormat="1" ht="18.75">
      <c r="I357" s="80"/>
    </row>
    <row r="358" s="4" customFormat="1" ht="18.75">
      <c r="I358" s="80"/>
    </row>
    <row r="359" s="4" customFormat="1" ht="18.75">
      <c r="I359" s="80"/>
    </row>
    <row r="360" s="4" customFormat="1" ht="18.75">
      <c r="I360" s="80"/>
    </row>
    <row r="361" s="4" customFormat="1" ht="18.75">
      <c r="I361" s="80"/>
    </row>
    <row r="362" s="4" customFormat="1" ht="18.75">
      <c r="I362" s="80"/>
    </row>
    <row r="363" s="4" customFormat="1" ht="18.75">
      <c r="I363" s="80"/>
    </row>
    <row r="364" s="4" customFormat="1" ht="18.75">
      <c r="I364" s="80"/>
    </row>
    <row r="365" s="4" customFormat="1" ht="18.75">
      <c r="I365" s="80"/>
    </row>
    <row r="366" s="4" customFormat="1" ht="18.75">
      <c r="I366" s="80"/>
    </row>
    <row r="367" s="4" customFormat="1" ht="18.75">
      <c r="I367" s="80"/>
    </row>
    <row r="368" s="4" customFormat="1" ht="18.75">
      <c r="I368" s="80"/>
    </row>
    <row r="369" s="4" customFormat="1" ht="18.75">
      <c r="I369" s="80"/>
    </row>
    <row r="370" s="4" customFormat="1" ht="18.75">
      <c r="I370" s="80"/>
    </row>
    <row r="371" s="4" customFormat="1" ht="18.75">
      <c r="I371" s="80"/>
    </row>
    <row r="372" s="4" customFormat="1" ht="18.75">
      <c r="I372" s="80"/>
    </row>
    <row r="373" s="4" customFormat="1" ht="18.75">
      <c r="I373" s="80"/>
    </row>
    <row r="374" s="4" customFormat="1" ht="18.75">
      <c r="I374" s="80"/>
    </row>
    <row r="375" s="4" customFormat="1" ht="18.75">
      <c r="I375" s="80"/>
    </row>
    <row r="376" s="4" customFormat="1" ht="18.75">
      <c r="I376" s="80"/>
    </row>
    <row r="377" s="4" customFormat="1" ht="18.75">
      <c r="I377" s="80"/>
    </row>
    <row r="378" s="4" customFormat="1" ht="18.75">
      <c r="I378" s="80"/>
    </row>
    <row r="379" s="4" customFormat="1" ht="18.75">
      <c r="I379" s="80"/>
    </row>
    <row r="380" s="4" customFormat="1" ht="18.75">
      <c r="I380" s="80"/>
    </row>
    <row r="381" s="4" customFormat="1" ht="18.75">
      <c r="I381" s="80"/>
    </row>
    <row r="382" s="4" customFormat="1" ht="18.75">
      <c r="I382" s="80"/>
    </row>
    <row r="383" s="4" customFormat="1" ht="18.75">
      <c r="I383" s="80"/>
    </row>
    <row r="384" s="4" customFormat="1" ht="18.75">
      <c r="I384" s="80"/>
    </row>
    <row r="385" s="4" customFormat="1" ht="18.75">
      <c r="I385" s="80"/>
    </row>
    <row r="386" s="4" customFormat="1" ht="18.75">
      <c r="I386" s="80"/>
    </row>
    <row r="387" s="4" customFormat="1" ht="18.75">
      <c r="I387" s="80"/>
    </row>
    <row r="388" s="4" customFormat="1" ht="18.75">
      <c r="I388" s="80"/>
    </row>
    <row r="389" s="4" customFormat="1" ht="18.75">
      <c r="I389" s="80"/>
    </row>
    <row r="390" s="4" customFormat="1" ht="18.75">
      <c r="I390" s="80"/>
    </row>
    <row r="391" s="4" customFormat="1" ht="18.75">
      <c r="I391" s="80"/>
    </row>
    <row r="392" s="4" customFormat="1" ht="18.75">
      <c r="I392" s="80"/>
    </row>
    <row r="393" s="4" customFormat="1" ht="18.75">
      <c r="I393" s="80"/>
    </row>
    <row r="394" s="4" customFormat="1" ht="18.75">
      <c r="I394" s="80"/>
    </row>
    <row r="395" s="4" customFormat="1" ht="18.75">
      <c r="I395" s="80"/>
    </row>
    <row r="396" s="4" customFormat="1" ht="18.75">
      <c r="I396" s="80"/>
    </row>
    <row r="397" s="4" customFormat="1" ht="18.75">
      <c r="I397" s="80"/>
    </row>
    <row r="398" s="4" customFormat="1" ht="18.75">
      <c r="I398" s="80"/>
    </row>
    <row r="399" s="4" customFormat="1" ht="18.75">
      <c r="I399" s="80"/>
    </row>
    <row r="400" s="4" customFormat="1" ht="18.75">
      <c r="I400" s="80"/>
    </row>
    <row r="401" s="4" customFormat="1" ht="18.75">
      <c r="I401" s="80"/>
    </row>
    <row r="402" s="4" customFormat="1" ht="18.75">
      <c r="I402" s="80"/>
    </row>
    <row r="403" s="4" customFormat="1" ht="18.75">
      <c r="I403" s="80"/>
    </row>
    <row r="404" s="4" customFormat="1" ht="18.75">
      <c r="I404" s="80"/>
    </row>
    <row r="405" s="4" customFormat="1" ht="18.75">
      <c r="I405" s="80"/>
    </row>
    <row r="406" s="4" customFormat="1" ht="18.75">
      <c r="I406" s="80"/>
    </row>
    <row r="407" s="4" customFormat="1" ht="18.75">
      <c r="I407" s="80"/>
    </row>
    <row r="408" s="4" customFormat="1" ht="18.75">
      <c r="I408" s="80"/>
    </row>
    <row r="409" s="4" customFormat="1" ht="18.75">
      <c r="I409" s="80"/>
    </row>
    <row r="410" s="4" customFormat="1" ht="18.75">
      <c r="I410" s="80"/>
    </row>
    <row r="411" s="4" customFormat="1" ht="18.75">
      <c r="I411" s="80"/>
    </row>
    <row r="412" s="4" customFormat="1" ht="18.75">
      <c r="I412" s="80"/>
    </row>
    <row r="413" s="4" customFormat="1" ht="18.75">
      <c r="I413" s="80"/>
    </row>
    <row r="414" s="4" customFormat="1" ht="18.75">
      <c r="I414" s="80"/>
    </row>
    <row r="415" s="4" customFormat="1" ht="18.75">
      <c r="I415" s="80"/>
    </row>
    <row r="416" s="4" customFormat="1" ht="18.75">
      <c r="I416" s="80"/>
    </row>
    <row r="417" s="4" customFormat="1" ht="18.75">
      <c r="I417" s="80"/>
    </row>
    <row r="418" s="4" customFormat="1" ht="18.75">
      <c r="I418" s="80"/>
    </row>
    <row r="419" s="4" customFormat="1" ht="18.75">
      <c r="I419" s="80"/>
    </row>
    <row r="420" s="4" customFormat="1" ht="18.75">
      <c r="I420" s="80"/>
    </row>
    <row r="421" s="4" customFormat="1" ht="18.75">
      <c r="I421" s="80"/>
    </row>
    <row r="422" s="4" customFormat="1" ht="18.75">
      <c r="I422" s="80"/>
    </row>
    <row r="423" s="4" customFormat="1" ht="18.75">
      <c r="I423" s="80"/>
    </row>
    <row r="424" s="4" customFormat="1" ht="18.75">
      <c r="I424" s="80"/>
    </row>
    <row r="425" s="4" customFormat="1" ht="18.75">
      <c r="I425" s="80"/>
    </row>
    <row r="426" s="4" customFormat="1" ht="18.75">
      <c r="I426" s="80"/>
    </row>
    <row r="427" s="4" customFormat="1" ht="18.75">
      <c r="I427" s="80"/>
    </row>
    <row r="428" s="4" customFormat="1" ht="18.75">
      <c r="I428" s="80"/>
    </row>
    <row r="429" s="4" customFormat="1" ht="18.75">
      <c r="I429" s="80"/>
    </row>
    <row r="430" s="4" customFormat="1" ht="18.75">
      <c r="I430" s="80"/>
    </row>
    <row r="431" s="4" customFormat="1" ht="18.75">
      <c r="I431" s="80"/>
    </row>
    <row r="432" s="4" customFormat="1" ht="18.75">
      <c r="I432" s="80"/>
    </row>
    <row r="433" s="4" customFormat="1" ht="18.75">
      <c r="I433" s="80"/>
    </row>
    <row r="434" s="4" customFormat="1" ht="18.75">
      <c r="I434" s="80"/>
    </row>
    <row r="435" s="4" customFormat="1" ht="18.75">
      <c r="I435" s="80"/>
    </row>
    <row r="436" s="4" customFormat="1" ht="18.75">
      <c r="I436" s="80"/>
    </row>
    <row r="437" s="4" customFormat="1" ht="18.75">
      <c r="I437" s="80"/>
    </row>
    <row r="438" s="4" customFormat="1" ht="18.75">
      <c r="I438" s="80"/>
    </row>
    <row r="439" s="4" customFormat="1" ht="18.75">
      <c r="I439" s="80"/>
    </row>
    <row r="440" s="4" customFormat="1" ht="18.75">
      <c r="I440" s="80"/>
    </row>
    <row r="441" s="4" customFormat="1" ht="18.75">
      <c r="I441" s="80"/>
    </row>
    <row r="442" s="4" customFormat="1" ht="18.75">
      <c r="I442" s="80"/>
    </row>
    <row r="443" s="4" customFormat="1" ht="18.75">
      <c r="I443" s="80"/>
    </row>
    <row r="444" s="4" customFormat="1" ht="18.75">
      <c r="I444" s="80"/>
    </row>
    <row r="445" s="4" customFormat="1" ht="18.75">
      <c r="I445" s="80"/>
    </row>
    <row r="446" s="4" customFormat="1" ht="18.75">
      <c r="I446" s="80"/>
    </row>
    <row r="447" s="4" customFormat="1" ht="18.75">
      <c r="I447" s="80"/>
    </row>
    <row r="448" s="4" customFormat="1" ht="18.75">
      <c r="I448" s="80"/>
    </row>
    <row r="449" s="4" customFormat="1" ht="18.75">
      <c r="I449" s="80"/>
    </row>
    <row r="450" s="4" customFormat="1" ht="18.75">
      <c r="I450" s="80"/>
    </row>
    <row r="451" s="4" customFormat="1" ht="18.75">
      <c r="I451" s="80"/>
    </row>
    <row r="452" s="4" customFormat="1" ht="18.75">
      <c r="I452" s="80"/>
    </row>
    <row r="453" s="4" customFormat="1" ht="18.75">
      <c r="I453" s="80"/>
    </row>
    <row r="454" s="4" customFormat="1" ht="18.75">
      <c r="I454" s="80"/>
    </row>
    <row r="455" s="4" customFormat="1" ht="18.75">
      <c r="I455" s="80"/>
    </row>
    <row r="456" s="4" customFormat="1" ht="18.75">
      <c r="I456" s="80"/>
    </row>
    <row r="457" s="4" customFormat="1" ht="18.75">
      <c r="I457" s="80"/>
    </row>
    <row r="458" s="4" customFormat="1" ht="18.75">
      <c r="I458" s="80"/>
    </row>
    <row r="459" s="4" customFormat="1" ht="18.75">
      <c r="I459" s="80"/>
    </row>
    <row r="460" s="4" customFormat="1" ht="18.75">
      <c r="I460" s="80"/>
    </row>
    <row r="461" s="4" customFormat="1" ht="18.75">
      <c r="I461" s="80"/>
    </row>
    <row r="462" s="4" customFormat="1" ht="18.75">
      <c r="I462" s="80"/>
    </row>
    <row r="463" s="4" customFormat="1" ht="18.75">
      <c r="I463" s="80"/>
    </row>
    <row r="464" s="4" customFormat="1" ht="18.75">
      <c r="I464" s="80"/>
    </row>
    <row r="465" s="4" customFormat="1" ht="18.75">
      <c r="I465" s="80"/>
    </row>
    <row r="466" s="4" customFormat="1" ht="18.75">
      <c r="I466" s="80"/>
    </row>
    <row r="467" s="4" customFormat="1" ht="18.75">
      <c r="I467" s="80"/>
    </row>
    <row r="468" s="4" customFormat="1" ht="18.75">
      <c r="I468" s="80"/>
    </row>
    <row r="469" s="4" customFormat="1" ht="18.75">
      <c r="I469" s="80"/>
    </row>
    <row r="470" s="4" customFormat="1" ht="18.75">
      <c r="I470" s="80"/>
    </row>
    <row r="471" s="4" customFormat="1" ht="18.75">
      <c r="I471" s="80"/>
    </row>
    <row r="472" s="4" customFormat="1" ht="18.75">
      <c r="I472" s="80"/>
    </row>
    <row r="473" s="4" customFormat="1" ht="18.75">
      <c r="I473" s="80"/>
    </row>
    <row r="474" s="4" customFormat="1" ht="18.75">
      <c r="I474" s="80"/>
    </row>
    <row r="475" s="4" customFormat="1" ht="18.75">
      <c r="I475" s="80"/>
    </row>
    <row r="476" s="4" customFormat="1" ht="18.75">
      <c r="I476" s="80"/>
    </row>
    <row r="477" s="4" customFormat="1" ht="18.75">
      <c r="I477" s="80"/>
    </row>
    <row r="478" s="4" customFormat="1" ht="18.75">
      <c r="I478" s="80"/>
    </row>
    <row r="479" s="4" customFormat="1" ht="18.75">
      <c r="I479" s="80"/>
    </row>
    <row r="480" s="4" customFormat="1" ht="18.75">
      <c r="I480" s="80"/>
    </row>
    <row r="481" s="4" customFormat="1" ht="18.75">
      <c r="I481" s="80"/>
    </row>
    <row r="482" s="4" customFormat="1" ht="18.75">
      <c r="I482" s="80"/>
    </row>
    <row r="483" s="4" customFormat="1" ht="18.75">
      <c r="I483" s="80"/>
    </row>
    <row r="484" s="4" customFormat="1" ht="18.75">
      <c r="I484" s="80"/>
    </row>
    <row r="485" s="4" customFormat="1" ht="18.75">
      <c r="I485" s="80"/>
    </row>
    <row r="486" s="4" customFormat="1" ht="18.75">
      <c r="I486" s="80"/>
    </row>
    <row r="487" s="4" customFormat="1" ht="18.75">
      <c r="I487" s="80"/>
    </row>
    <row r="488" s="4" customFormat="1" ht="18.75">
      <c r="I488" s="80"/>
    </row>
    <row r="489" s="4" customFormat="1" ht="18.75">
      <c r="I489" s="80"/>
    </row>
    <row r="490" s="4" customFormat="1" ht="18.75">
      <c r="I490" s="80"/>
    </row>
    <row r="491" s="4" customFormat="1" ht="18.75">
      <c r="I491" s="80"/>
    </row>
    <row r="492" s="4" customFormat="1" ht="18.75">
      <c r="I492" s="80"/>
    </row>
    <row r="493" s="4" customFormat="1" ht="18.75">
      <c r="I493" s="80"/>
    </row>
    <row r="494" s="4" customFormat="1" ht="18.75">
      <c r="I494" s="80"/>
    </row>
    <row r="495" s="4" customFormat="1" ht="18.75">
      <c r="I495" s="80"/>
    </row>
    <row r="496" s="4" customFormat="1" ht="18.75">
      <c r="I496" s="80"/>
    </row>
    <row r="497" s="4" customFormat="1" ht="18.75">
      <c r="I497" s="80"/>
    </row>
    <row r="498" s="4" customFormat="1" ht="18.75">
      <c r="I498" s="80"/>
    </row>
    <row r="499" s="4" customFormat="1" ht="18.75">
      <c r="I499" s="80"/>
    </row>
    <row r="500" s="4" customFormat="1" ht="18.75">
      <c r="I500" s="80"/>
    </row>
    <row r="501" s="4" customFormat="1" ht="18.75">
      <c r="I501" s="80"/>
    </row>
    <row r="502" s="4" customFormat="1" ht="18.75">
      <c r="I502" s="80"/>
    </row>
    <row r="503" s="4" customFormat="1" ht="18.75">
      <c r="I503" s="80"/>
    </row>
    <row r="504" s="4" customFormat="1" ht="18.75">
      <c r="I504" s="80"/>
    </row>
    <row r="505" s="4" customFormat="1" ht="18.75">
      <c r="I505" s="80"/>
    </row>
    <row r="506" s="4" customFormat="1" ht="18.75">
      <c r="I506" s="80"/>
    </row>
    <row r="507" s="4" customFormat="1" ht="18.75">
      <c r="I507" s="80"/>
    </row>
    <row r="508" s="4" customFormat="1" ht="18.75">
      <c r="I508" s="80"/>
    </row>
    <row r="509" s="4" customFormat="1" ht="18.75">
      <c r="I509" s="80"/>
    </row>
    <row r="510" s="4" customFormat="1" ht="18.75">
      <c r="I510" s="80"/>
    </row>
    <row r="511" s="4" customFormat="1" ht="18.75">
      <c r="I511" s="80"/>
    </row>
    <row r="512" s="4" customFormat="1" ht="18.75">
      <c r="I512" s="80"/>
    </row>
    <row r="513" s="4" customFormat="1" ht="18.75">
      <c r="I513" s="80"/>
    </row>
    <row r="514" s="4" customFormat="1" ht="18.75">
      <c r="I514" s="80"/>
    </row>
    <row r="515" s="4" customFormat="1" ht="18.75">
      <c r="I515" s="80"/>
    </row>
    <row r="516" s="4" customFormat="1" ht="18.75">
      <c r="I516" s="80"/>
    </row>
    <row r="517" s="4" customFormat="1" ht="18.75">
      <c r="I517" s="80"/>
    </row>
    <row r="518" s="4" customFormat="1" ht="18.75">
      <c r="I518" s="80"/>
    </row>
    <row r="519" s="4" customFormat="1" ht="18.75">
      <c r="I519" s="80"/>
    </row>
    <row r="520" s="4" customFormat="1" ht="18.75">
      <c r="I520" s="80"/>
    </row>
    <row r="521" s="4" customFormat="1" ht="18.75">
      <c r="I521" s="80"/>
    </row>
    <row r="522" s="4" customFormat="1" ht="18.75">
      <c r="I522" s="80"/>
    </row>
    <row r="523" s="4" customFormat="1" ht="18.75">
      <c r="I523" s="80"/>
    </row>
    <row r="524" s="4" customFormat="1" ht="18.75">
      <c r="I524" s="80"/>
    </row>
    <row r="525" s="4" customFormat="1" ht="18.75">
      <c r="I525" s="80"/>
    </row>
    <row r="526" s="4" customFormat="1" ht="18.75">
      <c r="I526" s="80"/>
    </row>
    <row r="527" s="4" customFormat="1" ht="18.75">
      <c r="I527" s="80"/>
    </row>
    <row r="528" s="4" customFormat="1" ht="18.75">
      <c r="I528" s="80"/>
    </row>
    <row r="529" s="4" customFormat="1" ht="18.75">
      <c r="I529" s="80"/>
    </row>
    <row r="530" s="4" customFormat="1" ht="18.75">
      <c r="I530" s="80"/>
    </row>
    <row r="531" s="4" customFormat="1" ht="18.75">
      <c r="I531" s="80"/>
    </row>
    <row r="532" s="4" customFormat="1" ht="18.75">
      <c r="I532" s="80"/>
    </row>
    <row r="533" s="4" customFormat="1" ht="18.75">
      <c r="I533" s="80"/>
    </row>
    <row r="534" s="4" customFormat="1" ht="18.75">
      <c r="I534" s="80"/>
    </row>
    <row r="535" s="4" customFormat="1" ht="18.75">
      <c r="I535" s="80"/>
    </row>
    <row r="536" s="4" customFormat="1" ht="18.75">
      <c r="I536" s="80"/>
    </row>
    <row r="537" s="4" customFormat="1" ht="18.75">
      <c r="I537" s="80"/>
    </row>
    <row r="538" s="4" customFormat="1" ht="18.75">
      <c r="I538" s="80"/>
    </row>
  </sheetData>
  <sheetProtection/>
  <mergeCells count="26">
    <mergeCell ref="I1:J1"/>
    <mergeCell ref="A6:C6"/>
    <mergeCell ref="A245:C245"/>
    <mergeCell ref="A256:C256"/>
    <mergeCell ref="B16:C16"/>
    <mergeCell ref="B20:C20"/>
    <mergeCell ref="E1:F3"/>
    <mergeCell ref="B19:C19"/>
    <mergeCell ref="B10:C10"/>
    <mergeCell ref="B11:C11"/>
    <mergeCell ref="A262:C262"/>
    <mergeCell ref="A254:C254"/>
    <mergeCell ref="A250:A253"/>
    <mergeCell ref="B15:C15"/>
    <mergeCell ref="A26:C26"/>
    <mergeCell ref="B21:C21"/>
    <mergeCell ref="B17:C17"/>
    <mergeCell ref="B18:C18"/>
    <mergeCell ref="A4:C4"/>
    <mergeCell ref="B22:C22"/>
    <mergeCell ref="B23:C23"/>
    <mergeCell ref="B24:C24"/>
    <mergeCell ref="B9:C9"/>
    <mergeCell ref="B13:C13"/>
    <mergeCell ref="B12:D12"/>
    <mergeCell ref="B14:C14"/>
  </mergeCells>
  <printOptions/>
  <pageMargins left="0.7479166666666667" right="0.7479166666666667" top="0.54" bottom="0.9840277777777778" header="0.5118055555555556" footer="0.5118055555555556"/>
  <pageSetup fitToHeight="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Halina Paruzel Tkacz</cp:lastModifiedBy>
  <cp:lastPrinted>2011-10-05T11:05:13Z</cp:lastPrinted>
  <dcterms:created xsi:type="dcterms:W3CDTF">2010-05-05T12:06:38Z</dcterms:created>
  <dcterms:modified xsi:type="dcterms:W3CDTF">2011-12-12T13:24:40Z</dcterms:modified>
  <cp:category/>
  <cp:version/>
  <cp:contentType/>
  <cp:contentStatus/>
</cp:coreProperties>
</file>