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'Arkusz1'!$A$1:$J$72</definedName>
  </definedNames>
  <calcPr fullCalcOnLoad="1"/>
</workbook>
</file>

<file path=xl/sharedStrings.xml><?xml version="1.0" encoding="utf-8"?>
<sst xmlns="http://schemas.openxmlformats.org/spreadsheetml/2006/main" count="59" uniqueCount="38">
  <si>
    <t>Nazwa i cel</t>
  </si>
  <si>
    <t>Jednostka odpowiedzialna lub koordynujaca</t>
  </si>
  <si>
    <t>Przedsięwzięcia ogółem</t>
  </si>
  <si>
    <t>- wydatki majątkowe</t>
  </si>
  <si>
    <t>- wydatki bieżące</t>
  </si>
  <si>
    <t>1) programy, projekty lub zadania (razem)</t>
  </si>
  <si>
    <t>"Przyjazne przedszkole- lepszy start w szkole"</t>
  </si>
  <si>
    <t>Przedszkole w Rzerzęczycach</t>
  </si>
  <si>
    <t>a) programy, projekty lub zadania związane z programami realizowanymi z udziałem środków , o których mowa w art..5 ust.1 pkt 2 i 3 (razem)</t>
  </si>
  <si>
    <t>b) programy, projekty lub zadania związane z umowami partnerstwa publicznoprawnego (razem)</t>
  </si>
  <si>
    <t>"Budowa oczyszczalni ścieków w Hubach oraz kanalizacji sanitarnej w Hubach Adamowie i Rzerzęczycach etap I"</t>
  </si>
  <si>
    <t>Urząd Gminy Kłomnice</t>
  </si>
  <si>
    <t>Okres realizacji    od   do</t>
  </si>
  <si>
    <t>Termomodernizacja budynku Z-2 Przychodnia zdrowia i przystosowanie budynku dla osób niepełnosprawnych</t>
  </si>
  <si>
    <t>Budowa drogi (ul. Łąkowa w Kłomnicach)</t>
  </si>
  <si>
    <t>Rozbudowa Gminnego Ośrodka Kultury w Kłomnicach</t>
  </si>
  <si>
    <t>Budowa oczyszczalni ścieków w Nieznanicach</t>
  </si>
  <si>
    <t>Wspólny projekt E- Region - wkład Gminy Kłomnice</t>
  </si>
  <si>
    <t>Miasto Częstochowa</t>
  </si>
  <si>
    <t>Gmina Mstów</t>
  </si>
  <si>
    <t>Scieżki rowerowe na terenie gminy Szlak Reszków -Muzyka i Konie - wkład Gminy Kłomnice</t>
  </si>
  <si>
    <t>System selektywnej zbiórki odpadów- wkład Gminy Kłomnice</t>
  </si>
  <si>
    <t xml:space="preserve">Gmina Konopiska </t>
  </si>
  <si>
    <t>Modernizacja świetlicy środowiskowej w Pacierzowie</t>
  </si>
  <si>
    <t>Budowa garażu OSP Karczewice</t>
  </si>
  <si>
    <t>2)umowy, których realizacja w roku budżetowym i latach następnych jest niezbędna dla zapewnienia ciągłości działania jednostki i których płatności przypadają w okresie dłuższym niż rok</t>
  </si>
  <si>
    <t>Dowóz dzieci do Zespołu Szkół w Garnku</t>
  </si>
  <si>
    <t>Zespół Szkół w Garnku</t>
  </si>
  <si>
    <t>Kompleksowe utrzymanie dróg Gminy Kłomnice- posypywanie dróg , wywożenie śniegu, zamiatanie ulic, wykaszanie</t>
  </si>
  <si>
    <t>3) gwarancje i poręczenia udzielane przez jednostki samorządu terytorialnego (razem)</t>
  </si>
  <si>
    <t>c) programy, projekty lub zadania pozostałe (inne niż wymienione w lit. a i b.) (razem)</t>
  </si>
  <si>
    <t>Limit wydatków 2011</t>
  </si>
  <si>
    <t>Limit wydatków 2012</t>
  </si>
  <si>
    <t>Limit wydatków 2014</t>
  </si>
  <si>
    <t xml:space="preserve">Łączne nakłady finansowe     </t>
  </si>
  <si>
    <t xml:space="preserve">Limit zobowiązań </t>
  </si>
  <si>
    <t>Limit       wydatków        2013</t>
  </si>
  <si>
    <t>Budowa kompleksu boisk sportowych w ramach programu "Moje boisko-Orlik2012"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</si>
</sst>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9"/>
  <sheetViews>
    <sheetView tabSelected="1" workbookViewId="0" topLeftCell="A1">
      <pane ySplit="1" topLeftCell="BM36" activePane="bottomLeft" state="frozen"/>
      <selection pane="topLeft" activeCell="A1" sqref="A1"/>
      <selection pane="bottomLeft" activeCell="Q55" sqref="Q55"/>
    </sheetView>
  </sheetViews>
  <sheetFormatPr defaultColWidth="9.140625" defaultRowHeight="12.75"/>
  <cols>
    <col min="1" max="1" width="49.57421875" style="2" customWidth="1"/>
    <col min="2" max="2" width="27.421875" style="2" customWidth="1"/>
    <col min="3" max="3" width="6.8515625" style="2" customWidth="1"/>
    <col min="4" max="4" width="7.00390625" style="2" customWidth="1"/>
    <col min="5" max="5" width="15.8515625" style="2" customWidth="1"/>
    <col min="6" max="6" width="16.140625" style="2" customWidth="1"/>
    <col min="7" max="7" width="16.57421875" style="2" customWidth="1"/>
    <col min="8" max="8" width="17.7109375" style="2" customWidth="1"/>
    <col min="9" max="9" width="15.57421875" style="2" customWidth="1"/>
    <col min="10" max="10" width="19.28125" style="2" customWidth="1"/>
    <col min="11" max="16384" width="9.140625" style="2" customWidth="1"/>
  </cols>
  <sheetData>
    <row r="1" spans="1:10" s="18" customFormat="1" ht="56.25">
      <c r="A1" s="18" t="s">
        <v>0</v>
      </c>
      <c r="B1" s="19" t="s">
        <v>1</v>
      </c>
      <c r="C1" s="21" t="s">
        <v>12</v>
      </c>
      <c r="D1" s="22"/>
      <c r="E1" s="19" t="s">
        <v>34</v>
      </c>
      <c r="F1" s="19" t="s">
        <v>31</v>
      </c>
      <c r="G1" s="19" t="s">
        <v>32</v>
      </c>
      <c r="H1" s="19" t="s">
        <v>36</v>
      </c>
      <c r="I1" s="19" t="s">
        <v>33</v>
      </c>
      <c r="J1" s="20" t="s">
        <v>35</v>
      </c>
    </row>
    <row r="2" spans="1:10" ht="15.75">
      <c r="A2" s="29"/>
      <c r="B2" s="29"/>
      <c r="C2" s="29"/>
      <c r="D2" s="30"/>
      <c r="E2" s="13"/>
      <c r="F2" s="13"/>
      <c r="G2" s="13"/>
      <c r="H2" s="13"/>
      <c r="I2" s="13"/>
      <c r="J2" s="13"/>
    </row>
    <row r="3" spans="1:10" s="1" customFormat="1" ht="15.75">
      <c r="A3" s="27" t="s">
        <v>2</v>
      </c>
      <c r="B3" s="27"/>
      <c r="C3" s="27"/>
      <c r="D3" s="27"/>
      <c r="E3" s="6">
        <f>E5+E7</f>
        <v>22254176.8</v>
      </c>
      <c r="F3" s="6">
        <f>F5+F7</f>
        <v>9431006</v>
      </c>
      <c r="G3" s="6">
        <f>G5+G7</f>
        <v>4377770</v>
      </c>
      <c r="H3" s="6">
        <f>H5+H7</f>
        <v>2340873</v>
      </c>
      <c r="I3" s="6">
        <f>I5+I7</f>
        <v>0</v>
      </c>
      <c r="J3" s="6">
        <f>I3+H3+G3+F3</f>
        <v>16149649</v>
      </c>
    </row>
    <row r="4" spans="1:10" ht="15.75">
      <c r="A4" s="26"/>
      <c r="B4" s="26"/>
      <c r="C4" s="26"/>
      <c r="D4" s="26"/>
      <c r="E4" s="13"/>
      <c r="F4" s="13"/>
      <c r="G4" s="13"/>
      <c r="H4" s="13"/>
      <c r="I4" s="13"/>
      <c r="J4" s="6"/>
    </row>
    <row r="5" spans="1:10" s="1" customFormat="1" ht="15.75">
      <c r="A5" s="24" t="s">
        <v>3</v>
      </c>
      <c r="B5" s="24"/>
      <c r="C5" s="24"/>
      <c r="D5" s="24"/>
      <c r="E5" s="6">
        <f>E13+E67</f>
        <v>21050859.8</v>
      </c>
      <c r="F5" s="6">
        <f>F13+F67</f>
        <v>8912546</v>
      </c>
      <c r="G5" s="6">
        <f>G13+G67</f>
        <v>4115000</v>
      </c>
      <c r="H5" s="6">
        <f>H13+H67</f>
        <v>2100000</v>
      </c>
      <c r="I5" s="6">
        <f>I13+I67</f>
        <v>0</v>
      </c>
      <c r="J5" s="6">
        <f aca="true" t="shared" si="0" ref="J5:J65">I5+H5+G5+F5</f>
        <v>15127546</v>
      </c>
    </row>
    <row r="6" spans="1:10" ht="15.75">
      <c r="A6" s="26"/>
      <c r="B6" s="26"/>
      <c r="C6" s="26"/>
      <c r="D6" s="26"/>
      <c r="E6" s="13"/>
      <c r="F6" s="13"/>
      <c r="G6" s="13"/>
      <c r="H6" s="13"/>
      <c r="I6" s="13"/>
      <c r="J6" s="6"/>
    </row>
    <row r="7" spans="1:10" s="1" customFormat="1" ht="15.75">
      <c r="A7" s="24" t="s">
        <v>4</v>
      </c>
      <c r="B7" s="24"/>
      <c r="C7" s="24"/>
      <c r="D7" s="24"/>
      <c r="E7" s="6">
        <f>E11+E61+E71</f>
        <v>1203317</v>
      </c>
      <c r="F7" s="6">
        <f>F11+F61+F71</f>
        <v>518460</v>
      </c>
      <c r="G7" s="6">
        <f>G11+G61+G71</f>
        <v>262770</v>
      </c>
      <c r="H7" s="6">
        <f>H11+H61+H71</f>
        <v>240873</v>
      </c>
      <c r="I7" s="6">
        <f>I11+I61+I71</f>
        <v>0</v>
      </c>
      <c r="J7" s="6">
        <f t="shared" si="0"/>
        <v>1022103</v>
      </c>
    </row>
    <row r="8" spans="1:10" ht="15.75">
      <c r="A8" s="26"/>
      <c r="B8" s="26"/>
      <c r="C8" s="26"/>
      <c r="D8" s="26"/>
      <c r="E8" s="13"/>
      <c r="F8" s="13"/>
      <c r="G8" s="13"/>
      <c r="H8" s="13"/>
      <c r="I8" s="13"/>
      <c r="J8" s="6"/>
    </row>
    <row r="9" spans="1:11" s="3" customFormat="1" ht="22.5" customHeight="1">
      <c r="A9" s="24" t="s">
        <v>5</v>
      </c>
      <c r="B9" s="24"/>
      <c r="C9" s="24"/>
      <c r="D9" s="24"/>
      <c r="E9" s="6">
        <f>E15+E33+E39</f>
        <v>21397707.8</v>
      </c>
      <c r="F9" s="6">
        <f>F15+F33+F39</f>
        <v>9100077</v>
      </c>
      <c r="G9" s="6">
        <f>G15+G33+G39</f>
        <v>4115000</v>
      </c>
      <c r="H9" s="6">
        <f>H15+H33+H39</f>
        <v>2100000</v>
      </c>
      <c r="I9" s="6">
        <f>I15+I33+I39</f>
        <v>0</v>
      </c>
      <c r="J9" s="6">
        <f t="shared" si="0"/>
        <v>15315077</v>
      </c>
      <c r="K9" s="8"/>
    </row>
    <row r="10" spans="1:10" ht="15.75">
      <c r="A10" s="26"/>
      <c r="B10" s="26"/>
      <c r="C10" s="26"/>
      <c r="D10" s="26"/>
      <c r="E10" s="13"/>
      <c r="F10" s="13"/>
      <c r="G10" s="13"/>
      <c r="H10" s="13"/>
      <c r="I10" s="13"/>
      <c r="J10" s="6"/>
    </row>
    <row r="11" spans="1:10" s="1" customFormat="1" ht="15.75">
      <c r="A11" s="24" t="s">
        <v>4</v>
      </c>
      <c r="B11" s="24"/>
      <c r="C11" s="24"/>
      <c r="D11" s="24"/>
      <c r="E11" s="6">
        <f>E19</f>
        <v>346848</v>
      </c>
      <c r="F11" s="6">
        <f>F19</f>
        <v>187531</v>
      </c>
      <c r="G11" s="3"/>
      <c r="H11" s="3"/>
      <c r="I11" s="3"/>
      <c r="J11" s="6">
        <f t="shared" si="0"/>
        <v>187531</v>
      </c>
    </row>
    <row r="12" spans="1:10" ht="15.75">
      <c r="A12" s="26"/>
      <c r="B12" s="26"/>
      <c r="C12" s="26"/>
      <c r="D12" s="26"/>
      <c r="E12" s="13"/>
      <c r="F12" s="13"/>
      <c r="G12" s="13"/>
      <c r="H12" s="13"/>
      <c r="I12" s="13"/>
      <c r="J12" s="6"/>
    </row>
    <row r="13" spans="1:10" s="1" customFormat="1" ht="15.75">
      <c r="A13" s="24" t="s">
        <v>3</v>
      </c>
      <c r="B13" s="24"/>
      <c r="C13" s="24"/>
      <c r="D13" s="24"/>
      <c r="E13" s="6">
        <f>E21+E37+E43</f>
        <v>21050859.8</v>
      </c>
      <c r="F13" s="6">
        <f>F21+F37+F43</f>
        <v>8912546</v>
      </c>
      <c r="G13" s="6">
        <f>G21+G37+G43</f>
        <v>4115000</v>
      </c>
      <c r="H13" s="6">
        <f>H21+H37+H43</f>
        <v>2100000</v>
      </c>
      <c r="I13" s="6">
        <f>I21+I37+I43</f>
        <v>0</v>
      </c>
      <c r="J13" s="6">
        <f t="shared" si="0"/>
        <v>15127546</v>
      </c>
    </row>
    <row r="14" spans="1:10" ht="15.75">
      <c r="A14" s="26"/>
      <c r="B14" s="26"/>
      <c r="C14" s="26"/>
      <c r="D14" s="26"/>
      <c r="E14" s="13"/>
      <c r="F14" s="13"/>
      <c r="G14" s="13"/>
      <c r="H14" s="13"/>
      <c r="I14" s="13"/>
      <c r="J14" s="6"/>
    </row>
    <row r="15" spans="1:10" s="1" customFormat="1" ht="63" customHeight="1">
      <c r="A15" s="25" t="s">
        <v>8</v>
      </c>
      <c r="B15" s="25"/>
      <c r="C15" s="25"/>
      <c r="D15" s="25"/>
      <c r="E15" s="6">
        <f>E19+E21</f>
        <v>17428875.17</v>
      </c>
      <c r="F15" s="6">
        <f>F19+F21</f>
        <v>7435357</v>
      </c>
      <c r="G15" s="6">
        <f>G19+G21</f>
        <v>2900000</v>
      </c>
      <c r="H15" s="6">
        <f>H19+H21</f>
        <v>2000000</v>
      </c>
      <c r="I15" s="6">
        <f>I19+I21</f>
        <v>0</v>
      </c>
      <c r="J15" s="6">
        <f t="shared" si="0"/>
        <v>12335357</v>
      </c>
    </row>
    <row r="16" spans="1:10" ht="15.75">
      <c r="A16" s="26"/>
      <c r="B16" s="26"/>
      <c r="C16" s="26"/>
      <c r="D16" s="26"/>
      <c r="E16" s="13"/>
      <c r="F16" s="13"/>
      <c r="G16" s="13"/>
      <c r="H16" s="13"/>
      <c r="I16" s="13"/>
      <c r="J16" s="6"/>
    </row>
    <row r="17" spans="1:10" s="1" customFormat="1" ht="15.75">
      <c r="A17" s="24" t="s">
        <v>4</v>
      </c>
      <c r="B17" s="24"/>
      <c r="C17" s="24"/>
      <c r="D17" s="24"/>
      <c r="E17" s="6">
        <f>E19</f>
        <v>346848</v>
      </c>
      <c r="F17" s="6">
        <f>F19</f>
        <v>187531</v>
      </c>
      <c r="G17" s="6">
        <f>G19</f>
        <v>0</v>
      </c>
      <c r="H17" s="6">
        <f>H19</f>
        <v>0</v>
      </c>
      <c r="I17" s="6">
        <f>I19</f>
        <v>0</v>
      </c>
      <c r="J17" s="6">
        <f t="shared" si="0"/>
        <v>187531</v>
      </c>
    </row>
    <row r="18" spans="1:10" ht="15.75">
      <c r="A18" s="26"/>
      <c r="B18" s="26"/>
      <c r="C18" s="26"/>
      <c r="D18" s="26"/>
      <c r="E18" s="13"/>
      <c r="F18" s="13"/>
      <c r="G18" s="13"/>
      <c r="H18" s="13"/>
      <c r="I18" s="13"/>
      <c r="J18" s="6"/>
    </row>
    <row r="19" spans="1:16" ht="15.75">
      <c r="A19" s="15" t="s">
        <v>6</v>
      </c>
      <c r="B19" s="13" t="s">
        <v>7</v>
      </c>
      <c r="C19" s="13">
        <v>2010</v>
      </c>
      <c r="D19" s="13">
        <v>2011</v>
      </c>
      <c r="E19" s="14">
        <v>346848</v>
      </c>
      <c r="F19" s="14">
        <v>187531</v>
      </c>
      <c r="G19" s="14"/>
      <c r="H19" s="14"/>
      <c r="I19" s="14"/>
      <c r="J19" s="6">
        <f t="shared" si="0"/>
        <v>187531</v>
      </c>
      <c r="K19" s="5"/>
      <c r="L19" s="5"/>
      <c r="M19" s="5"/>
      <c r="N19" s="5"/>
      <c r="O19" s="5"/>
      <c r="P19" s="5"/>
    </row>
    <row r="20" spans="1:16" ht="15.75">
      <c r="A20" s="26"/>
      <c r="B20" s="26"/>
      <c r="C20" s="26"/>
      <c r="D20" s="26"/>
      <c r="E20" s="14"/>
      <c r="F20" s="14"/>
      <c r="G20" s="14"/>
      <c r="H20" s="14"/>
      <c r="I20" s="14"/>
      <c r="J20" s="6"/>
      <c r="K20" s="5"/>
      <c r="L20" s="5"/>
      <c r="M20" s="5"/>
      <c r="N20" s="5"/>
      <c r="O20" s="5"/>
      <c r="P20" s="5"/>
    </row>
    <row r="21" spans="1:16" s="1" customFormat="1" ht="15.75">
      <c r="A21" s="24" t="s">
        <v>3</v>
      </c>
      <c r="B21" s="24"/>
      <c r="C21" s="24"/>
      <c r="D21" s="24"/>
      <c r="E21" s="6">
        <f>E23+E25+E27+E29+E31</f>
        <v>17082027.17</v>
      </c>
      <c r="F21" s="6">
        <f>F23+F25+F27+F29+F31</f>
        <v>7247826</v>
      </c>
      <c r="G21" s="6">
        <f>G23+G25+G27+G29+G31</f>
        <v>2900000</v>
      </c>
      <c r="H21" s="6">
        <f>H23+H25+H27+H29+H31</f>
        <v>2000000</v>
      </c>
      <c r="I21" s="6">
        <f>I23+I25+I27+I29+I31</f>
        <v>0</v>
      </c>
      <c r="J21" s="6">
        <f t="shared" si="0"/>
        <v>12147826</v>
      </c>
      <c r="K21" s="7"/>
      <c r="L21" s="7"/>
      <c r="M21" s="7"/>
      <c r="N21" s="7"/>
      <c r="O21" s="7"/>
      <c r="P21" s="7"/>
    </row>
    <row r="22" spans="1:16" ht="15.75">
      <c r="A22" s="12"/>
      <c r="B22" s="10"/>
      <c r="C22" s="10"/>
      <c r="D22" s="11"/>
      <c r="E22" s="14"/>
      <c r="F22" s="14"/>
      <c r="G22" s="14"/>
      <c r="H22" s="14"/>
      <c r="I22" s="14"/>
      <c r="J22" s="6"/>
      <c r="K22" s="5"/>
      <c r="L22" s="5"/>
      <c r="M22" s="5"/>
      <c r="N22" s="5"/>
      <c r="O22" s="5"/>
      <c r="P22" s="5"/>
    </row>
    <row r="23" spans="1:16" ht="15.75">
      <c r="A23" s="15" t="s">
        <v>6</v>
      </c>
      <c r="B23" s="13" t="s">
        <v>7</v>
      </c>
      <c r="C23" s="13">
        <v>2010</v>
      </c>
      <c r="D23" s="13">
        <v>2011</v>
      </c>
      <c r="E23" s="14">
        <v>13000</v>
      </c>
      <c r="F23" s="14">
        <v>0</v>
      </c>
      <c r="G23" s="14"/>
      <c r="H23" s="14"/>
      <c r="I23" s="14"/>
      <c r="J23" s="6">
        <f t="shared" si="0"/>
        <v>0</v>
      </c>
      <c r="K23" s="5"/>
      <c r="L23" s="5"/>
      <c r="M23" s="5"/>
      <c r="N23" s="5"/>
      <c r="O23" s="5"/>
      <c r="P23" s="5"/>
    </row>
    <row r="24" spans="1:16" ht="15.75">
      <c r="A24" s="15"/>
      <c r="B24" s="13"/>
      <c r="C24" s="13"/>
      <c r="D24" s="13"/>
      <c r="E24" s="14"/>
      <c r="F24" s="14"/>
      <c r="G24" s="14"/>
      <c r="H24" s="14"/>
      <c r="I24" s="14"/>
      <c r="J24" s="6"/>
      <c r="K24" s="5"/>
      <c r="L24" s="5"/>
      <c r="M24" s="5"/>
      <c r="N24" s="5"/>
      <c r="O24" s="5"/>
      <c r="P24" s="5"/>
    </row>
    <row r="25" spans="1:16" ht="47.25">
      <c r="A25" s="16" t="s">
        <v>10</v>
      </c>
      <c r="B25" s="13" t="s">
        <v>11</v>
      </c>
      <c r="C25" s="13">
        <v>2008</v>
      </c>
      <c r="D25" s="13">
        <v>2011</v>
      </c>
      <c r="E25" s="14">
        <v>11909168.67</v>
      </c>
      <c r="F25" s="14">
        <v>7247826</v>
      </c>
      <c r="G25" s="14"/>
      <c r="H25" s="14"/>
      <c r="I25" s="14"/>
      <c r="J25" s="6">
        <f t="shared" si="0"/>
        <v>7247826</v>
      </c>
      <c r="K25" s="5"/>
      <c r="L25" s="5"/>
      <c r="M25" s="5"/>
      <c r="N25" s="5"/>
      <c r="O25" s="5"/>
      <c r="P25" s="5"/>
    </row>
    <row r="26" spans="1:16" ht="15.75">
      <c r="A26" s="16"/>
      <c r="B26" s="13"/>
      <c r="C26" s="13"/>
      <c r="D26" s="13"/>
      <c r="E26" s="14"/>
      <c r="F26" s="14"/>
      <c r="G26" s="14"/>
      <c r="H26" s="14"/>
      <c r="I26" s="14"/>
      <c r="J26" s="6"/>
      <c r="K26" s="5"/>
      <c r="L26" s="5"/>
      <c r="M26" s="5"/>
      <c r="N26" s="5"/>
      <c r="O26" s="5"/>
      <c r="P26" s="5"/>
    </row>
    <row r="27" spans="1:16" ht="47.25">
      <c r="A27" s="16" t="s">
        <v>13</v>
      </c>
      <c r="B27" s="13" t="s">
        <v>11</v>
      </c>
      <c r="C27" s="13">
        <v>2009</v>
      </c>
      <c r="D27" s="13">
        <v>2013</v>
      </c>
      <c r="E27" s="14">
        <v>1975640</v>
      </c>
      <c r="F27" s="14"/>
      <c r="G27" s="14">
        <v>900000</v>
      </c>
      <c r="H27" s="14">
        <v>1000000</v>
      </c>
      <c r="I27" s="14"/>
      <c r="J27" s="6">
        <f t="shared" si="0"/>
        <v>1900000</v>
      </c>
      <c r="K27" s="5"/>
      <c r="L27" s="5"/>
      <c r="M27" s="5"/>
      <c r="N27" s="5"/>
      <c r="O27" s="5"/>
      <c r="P27" s="5"/>
    </row>
    <row r="28" spans="1:16" ht="15.75">
      <c r="A28" s="15"/>
      <c r="B28" s="13"/>
      <c r="C28" s="13"/>
      <c r="D28" s="13"/>
      <c r="E28" s="14"/>
      <c r="F28" s="14"/>
      <c r="G28" s="14"/>
      <c r="H28" s="14"/>
      <c r="I28" s="14"/>
      <c r="J28" s="6"/>
      <c r="K28" s="5"/>
      <c r="L28" s="5"/>
      <c r="M28" s="5"/>
      <c r="N28" s="5"/>
      <c r="O28" s="5"/>
      <c r="P28" s="5"/>
    </row>
    <row r="29" spans="1:16" ht="15.75">
      <c r="A29" s="15" t="s">
        <v>14</v>
      </c>
      <c r="B29" s="13" t="s">
        <v>11</v>
      </c>
      <c r="C29" s="13">
        <v>2009</v>
      </c>
      <c r="D29" s="13">
        <v>2012</v>
      </c>
      <c r="E29" s="14">
        <v>2122718.5</v>
      </c>
      <c r="F29" s="14"/>
      <c r="G29" s="14">
        <v>2000000</v>
      </c>
      <c r="H29" s="14"/>
      <c r="I29" s="14"/>
      <c r="J29" s="6">
        <f t="shared" si="0"/>
        <v>2000000</v>
      </c>
      <c r="K29" s="5"/>
      <c r="L29" s="5"/>
      <c r="M29" s="5"/>
      <c r="N29" s="5"/>
      <c r="O29" s="5"/>
      <c r="P29" s="5"/>
    </row>
    <row r="30" spans="1:16" ht="15.75">
      <c r="A30" s="15"/>
      <c r="B30" s="13"/>
      <c r="C30" s="13"/>
      <c r="D30" s="13"/>
      <c r="E30" s="14"/>
      <c r="F30" s="14"/>
      <c r="G30" s="14"/>
      <c r="H30" s="14"/>
      <c r="I30" s="14"/>
      <c r="J30" s="6"/>
      <c r="K30" s="5"/>
      <c r="L30" s="5"/>
      <c r="M30" s="5"/>
      <c r="N30" s="5"/>
      <c r="O30" s="5"/>
      <c r="P30" s="5"/>
    </row>
    <row r="31" spans="1:16" ht="31.5">
      <c r="A31" s="17" t="s">
        <v>15</v>
      </c>
      <c r="B31" s="13" t="s">
        <v>11</v>
      </c>
      <c r="C31" s="13">
        <v>2009</v>
      </c>
      <c r="D31" s="13">
        <v>2013</v>
      </c>
      <c r="E31" s="14">
        <v>1061500</v>
      </c>
      <c r="F31" s="14"/>
      <c r="G31" s="14"/>
      <c r="H31" s="14">
        <v>1000000</v>
      </c>
      <c r="I31" s="14"/>
      <c r="J31" s="6">
        <f t="shared" si="0"/>
        <v>1000000</v>
      </c>
      <c r="K31" s="5"/>
      <c r="L31" s="5"/>
      <c r="M31" s="5"/>
      <c r="N31" s="5"/>
      <c r="O31" s="5"/>
      <c r="P31" s="5"/>
    </row>
    <row r="32" spans="1:16" ht="15.75">
      <c r="A32" s="13"/>
      <c r="B32" s="13"/>
      <c r="C32" s="13"/>
      <c r="D32" s="13"/>
      <c r="E32" s="14"/>
      <c r="F32" s="14"/>
      <c r="G32" s="14"/>
      <c r="H32" s="14"/>
      <c r="I32" s="14"/>
      <c r="J32" s="6"/>
      <c r="K32" s="5"/>
      <c r="L32" s="5"/>
      <c r="M32" s="5"/>
      <c r="N32" s="5"/>
      <c r="O32" s="5"/>
      <c r="P32" s="5"/>
    </row>
    <row r="33" spans="1:16" s="1" customFormat="1" ht="47.25" customHeight="1">
      <c r="A33" s="25" t="s">
        <v>9</v>
      </c>
      <c r="B33" s="25"/>
      <c r="C33" s="25"/>
      <c r="D33" s="25"/>
      <c r="E33" s="6">
        <f>E35+E37</f>
        <v>0</v>
      </c>
      <c r="F33" s="6">
        <f>F35+F37</f>
        <v>0</v>
      </c>
      <c r="G33" s="6"/>
      <c r="H33" s="6"/>
      <c r="I33" s="6"/>
      <c r="J33" s="6">
        <f t="shared" si="0"/>
        <v>0</v>
      </c>
      <c r="K33" s="7"/>
      <c r="L33" s="7"/>
      <c r="M33" s="7"/>
      <c r="N33" s="7"/>
      <c r="O33" s="7"/>
      <c r="P33" s="7"/>
    </row>
    <row r="34" spans="1:16" s="1" customFormat="1" ht="15.75">
      <c r="A34" s="28"/>
      <c r="B34" s="28"/>
      <c r="C34" s="28"/>
      <c r="D34" s="28"/>
      <c r="E34" s="6"/>
      <c r="F34" s="6"/>
      <c r="G34" s="6"/>
      <c r="H34" s="6"/>
      <c r="I34" s="6"/>
      <c r="J34" s="6"/>
      <c r="K34" s="7"/>
      <c r="L34" s="7"/>
      <c r="M34" s="7"/>
      <c r="N34" s="7"/>
      <c r="O34" s="7"/>
      <c r="P34" s="7"/>
    </row>
    <row r="35" spans="1:16" s="1" customFormat="1" ht="15.75">
      <c r="A35" s="24" t="s">
        <v>4</v>
      </c>
      <c r="B35" s="24"/>
      <c r="C35" s="24"/>
      <c r="D35" s="24"/>
      <c r="E35" s="6">
        <v>0</v>
      </c>
      <c r="F35" s="6">
        <v>0</v>
      </c>
      <c r="G35" s="6"/>
      <c r="H35" s="6"/>
      <c r="I35" s="6"/>
      <c r="J35" s="6">
        <f t="shared" si="0"/>
        <v>0</v>
      </c>
      <c r="K35" s="7"/>
      <c r="L35" s="7"/>
      <c r="M35" s="7"/>
      <c r="N35" s="7"/>
      <c r="O35" s="7"/>
      <c r="P35" s="7"/>
    </row>
    <row r="36" spans="1:16" s="1" customFormat="1" ht="15.75">
      <c r="A36" s="28"/>
      <c r="B36" s="28"/>
      <c r="C36" s="28"/>
      <c r="D36" s="28"/>
      <c r="E36" s="6"/>
      <c r="F36" s="6"/>
      <c r="G36" s="6"/>
      <c r="H36" s="6"/>
      <c r="I36" s="6"/>
      <c r="J36" s="6"/>
      <c r="K36" s="7"/>
      <c r="L36" s="7"/>
      <c r="M36" s="7"/>
      <c r="N36" s="7"/>
      <c r="O36" s="7"/>
      <c r="P36" s="7"/>
    </row>
    <row r="37" spans="1:16" s="1" customFormat="1" ht="15.75">
      <c r="A37" s="24" t="s">
        <v>3</v>
      </c>
      <c r="B37" s="24"/>
      <c r="C37" s="24"/>
      <c r="D37" s="24"/>
      <c r="E37" s="6">
        <v>0</v>
      </c>
      <c r="F37" s="6">
        <v>0</v>
      </c>
      <c r="G37" s="6"/>
      <c r="H37" s="6"/>
      <c r="I37" s="6"/>
      <c r="J37" s="6">
        <f t="shared" si="0"/>
        <v>0</v>
      </c>
      <c r="K37" s="7"/>
      <c r="L37" s="7"/>
      <c r="M37" s="7"/>
      <c r="N37" s="7"/>
      <c r="O37" s="7"/>
      <c r="P37" s="7"/>
    </row>
    <row r="38" spans="1:16" ht="15.75">
      <c r="A38" s="26"/>
      <c r="B38" s="26"/>
      <c r="C38" s="26"/>
      <c r="D38" s="26"/>
      <c r="E38" s="14"/>
      <c r="F38" s="14"/>
      <c r="G38" s="14"/>
      <c r="H38" s="14"/>
      <c r="I38" s="14"/>
      <c r="J38" s="6"/>
      <c r="K38" s="5"/>
      <c r="L38" s="5"/>
      <c r="M38" s="5"/>
      <c r="N38" s="5"/>
      <c r="O38" s="5"/>
      <c r="P38" s="5"/>
    </row>
    <row r="39" spans="1:16" s="1" customFormat="1" ht="31.5" customHeight="1">
      <c r="A39" s="25" t="s">
        <v>30</v>
      </c>
      <c r="B39" s="25"/>
      <c r="C39" s="25"/>
      <c r="D39" s="25"/>
      <c r="E39" s="6">
        <f>E41+E43</f>
        <v>3968832.63</v>
      </c>
      <c r="F39" s="6">
        <f>F41+F43</f>
        <v>1664720</v>
      </c>
      <c r="G39" s="6">
        <f>G41+G43</f>
        <v>1215000</v>
      </c>
      <c r="H39" s="6">
        <f>H41+H43</f>
        <v>100000</v>
      </c>
      <c r="I39" s="6">
        <f>I41+I43</f>
        <v>0</v>
      </c>
      <c r="J39" s="6">
        <f t="shared" si="0"/>
        <v>2979720</v>
      </c>
      <c r="K39" s="7"/>
      <c r="L39" s="7"/>
      <c r="M39" s="7"/>
      <c r="N39" s="7"/>
      <c r="O39" s="7"/>
      <c r="P39" s="7"/>
    </row>
    <row r="40" spans="1:16" ht="15.75">
      <c r="A40" s="26"/>
      <c r="B40" s="26"/>
      <c r="C40" s="26"/>
      <c r="D40" s="26"/>
      <c r="E40" s="14"/>
      <c r="F40" s="14"/>
      <c r="G40" s="14"/>
      <c r="H40" s="14"/>
      <c r="I40" s="14"/>
      <c r="J40" s="6"/>
      <c r="K40" s="5"/>
      <c r="L40" s="5"/>
      <c r="M40" s="5"/>
      <c r="N40" s="5"/>
      <c r="O40" s="5"/>
      <c r="P40" s="5"/>
    </row>
    <row r="41" spans="1:16" s="1" customFormat="1" ht="15.75">
      <c r="A41" s="24" t="s">
        <v>4</v>
      </c>
      <c r="B41" s="24"/>
      <c r="C41" s="24"/>
      <c r="D41" s="24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f t="shared" si="0"/>
        <v>0</v>
      </c>
      <c r="K41" s="7"/>
      <c r="L41" s="7"/>
      <c r="M41" s="7"/>
      <c r="N41" s="7"/>
      <c r="O41" s="7"/>
      <c r="P41" s="7"/>
    </row>
    <row r="42" spans="1:16" ht="15.75">
      <c r="A42" s="26"/>
      <c r="B42" s="26"/>
      <c r="C42" s="26"/>
      <c r="D42" s="26"/>
      <c r="E42" s="14"/>
      <c r="F42" s="14"/>
      <c r="G42" s="14"/>
      <c r="H42" s="14"/>
      <c r="I42" s="14"/>
      <c r="J42" s="6"/>
      <c r="K42" s="5"/>
      <c r="L42" s="5"/>
      <c r="M42" s="5"/>
      <c r="N42" s="5"/>
      <c r="O42" s="5"/>
      <c r="P42" s="5"/>
    </row>
    <row r="43" spans="1:16" s="1" customFormat="1" ht="15.75">
      <c r="A43" s="24" t="s">
        <v>3</v>
      </c>
      <c r="B43" s="24"/>
      <c r="C43" s="24"/>
      <c r="D43" s="24"/>
      <c r="E43" s="6">
        <f>E45+E47+E49+E51+E53+E55+E57</f>
        <v>3968832.63</v>
      </c>
      <c r="F43" s="6">
        <f>F45+F47+F49+F51+F53+F55+F57</f>
        <v>1664720</v>
      </c>
      <c r="G43" s="6">
        <f>G45+G47+G49+G51+G53+G55+G57</f>
        <v>1215000</v>
      </c>
      <c r="H43" s="6">
        <f>H45+H47+H49+H51+H53+H55+H57</f>
        <v>100000</v>
      </c>
      <c r="I43" s="6">
        <f>I45+I47+I49+I51+I53+I55+I57</f>
        <v>0</v>
      </c>
      <c r="J43" s="6">
        <f t="shared" si="0"/>
        <v>2979720</v>
      </c>
      <c r="K43" s="7"/>
      <c r="L43" s="7"/>
      <c r="M43" s="7"/>
      <c r="N43" s="7"/>
      <c r="O43" s="7"/>
      <c r="P43" s="7"/>
    </row>
    <row r="44" spans="1:16" ht="15.75">
      <c r="A44" s="15"/>
      <c r="B44" s="13"/>
      <c r="C44" s="13"/>
      <c r="D44" s="13"/>
      <c r="E44" s="14"/>
      <c r="F44" s="14"/>
      <c r="G44" s="14"/>
      <c r="H44" s="14"/>
      <c r="I44" s="14"/>
      <c r="J44" s="6"/>
      <c r="K44" s="5"/>
      <c r="L44" s="5"/>
      <c r="M44" s="5"/>
      <c r="N44" s="5"/>
      <c r="O44" s="5"/>
      <c r="P44" s="5"/>
    </row>
    <row r="45" spans="1:16" ht="15.75">
      <c r="A45" s="13" t="s">
        <v>16</v>
      </c>
      <c r="B45" s="13" t="s">
        <v>11</v>
      </c>
      <c r="C45" s="13">
        <v>2009</v>
      </c>
      <c r="D45" s="13">
        <v>2012</v>
      </c>
      <c r="E45" s="14">
        <v>1020168.03</v>
      </c>
      <c r="F45" s="14">
        <v>0</v>
      </c>
      <c r="G45" s="14">
        <v>1000000</v>
      </c>
      <c r="H45" s="14"/>
      <c r="I45" s="14"/>
      <c r="J45" s="6">
        <f t="shared" si="0"/>
        <v>1000000</v>
      </c>
      <c r="K45" s="5"/>
      <c r="L45" s="5"/>
      <c r="M45" s="5"/>
      <c r="N45" s="5"/>
      <c r="O45" s="5"/>
      <c r="P45" s="5"/>
    </row>
    <row r="46" spans="1:16" ht="15.75">
      <c r="A46" s="13"/>
      <c r="B46" s="13"/>
      <c r="C46" s="13"/>
      <c r="D46" s="13"/>
      <c r="E46" s="14"/>
      <c r="F46" s="14"/>
      <c r="G46" s="14"/>
      <c r="H46" s="14"/>
      <c r="I46" s="14"/>
      <c r="J46" s="6"/>
      <c r="K46" s="5"/>
      <c r="L46" s="5"/>
      <c r="M46" s="5"/>
      <c r="N46" s="5"/>
      <c r="O46" s="5"/>
      <c r="P46" s="5"/>
    </row>
    <row r="47" spans="1:16" ht="15.75">
      <c r="A47" s="13" t="s">
        <v>17</v>
      </c>
      <c r="B47" s="13" t="s">
        <v>18</v>
      </c>
      <c r="C47" s="13">
        <v>2009</v>
      </c>
      <c r="D47" s="13">
        <v>2012</v>
      </c>
      <c r="E47" s="14">
        <v>276000</v>
      </c>
      <c r="F47" s="14">
        <v>161000</v>
      </c>
      <c r="G47" s="14">
        <v>115000</v>
      </c>
      <c r="H47" s="14"/>
      <c r="I47" s="14"/>
      <c r="J47" s="6">
        <f t="shared" si="0"/>
        <v>276000</v>
      </c>
      <c r="K47" s="5"/>
      <c r="L47" s="5"/>
      <c r="M47" s="5"/>
      <c r="N47" s="5"/>
      <c r="O47" s="5"/>
      <c r="P47" s="5"/>
    </row>
    <row r="48" spans="1:16" ht="15.75">
      <c r="A48" s="13"/>
      <c r="B48" s="13"/>
      <c r="C48" s="13"/>
      <c r="D48" s="13"/>
      <c r="E48" s="14"/>
      <c r="F48" s="14"/>
      <c r="G48" s="14"/>
      <c r="H48" s="14"/>
      <c r="I48" s="14"/>
      <c r="J48" s="6"/>
      <c r="K48" s="5"/>
      <c r="L48" s="5"/>
      <c r="M48" s="5"/>
      <c r="N48" s="5"/>
      <c r="O48" s="5"/>
      <c r="P48" s="5"/>
    </row>
    <row r="49" spans="1:16" ht="31.5">
      <c r="A49" s="17" t="s">
        <v>20</v>
      </c>
      <c r="B49" s="13" t="s">
        <v>19</v>
      </c>
      <c r="C49" s="13">
        <v>2009</v>
      </c>
      <c r="D49" s="13">
        <v>2011</v>
      </c>
      <c r="E49" s="14">
        <v>213901</v>
      </c>
      <c r="F49" s="14">
        <v>201457</v>
      </c>
      <c r="G49" s="14"/>
      <c r="H49" s="14"/>
      <c r="I49" s="14"/>
      <c r="J49" s="6">
        <f t="shared" si="0"/>
        <v>201457</v>
      </c>
      <c r="K49" s="5"/>
      <c r="L49" s="5"/>
      <c r="M49" s="5"/>
      <c r="N49" s="5"/>
      <c r="O49" s="5"/>
      <c r="P49" s="5"/>
    </row>
    <row r="50" spans="1:16" ht="15.75">
      <c r="A50" s="13"/>
      <c r="B50" s="13"/>
      <c r="C50" s="13"/>
      <c r="D50" s="13"/>
      <c r="E50" s="14"/>
      <c r="F50" s="14"/>
      <c r="G50" s="14"/>
      <c r="H50" s="14"/>
      <c r="I50" s="14"/>
      <c r="J50" s="6"/>
      <c r="K50" s="5"/>
      <c r="L50" s="5"/>
      <c r="M50" s="5"/>
      <c r="N50" s="5"/>
      <c r="O50" s="5"/>
      <c r="P50" s="5"/>
    </row>
    <row r="51" spans="1:16" ht="31.5">
      <c r="A51" s="17" t="s">
        <v>37</v>
      </c>
      <c r="B51" s="13" t="s">
        <v>11</v>
      </c>
      <c r="C51" s="13">
        <v>2009</v>
      </c>
      <c r="D51" s="13">
        <v>2011</v>
      </c>
      <c r="E51" s="14">
        <v>1331103.6</v>
      </c>
      <c r="F51" s="14">
        <v>397263</v>
      </c>
      <c r="G51" s="14"/>
      <c r="H51" s="14"/>
      <c r="I51" s="14"/>
      <c r="J51" s="6">
        <f t="shared" si="0"/>
        <v>397263</v>
      </c>
      <c r="K51" s="5"/>
      <c r="L51" s="5"/>
      <c r="M51" s="5"/>
      <c r="N51" s="5"/>
      <c r="O51" s="5"/>
      <c r="P51" s="5"/>
    </row>
    <row r="52" spans="1:16" ht="15.75">
      <c r="A52" s="13"/>
      <c r="B52" s="13"/>
      <c r="C52" s="13"/>
      <c r="D52" s="13"/>
      <c r="E52" s="14"/>
      <c r="F52" s="14"/>
      <c r="G52" s="14"/>
      <c r="H52" s="14"/>
      <c r="I52" s="14"/>
      <c r="J52" s="6"/>
      <c r="K52" s="5"/>
      <c r="L52" s="5"/>
      <c r="M52" s="5"/>
      <c r="N52" s="5"/>
      <c r="O52" s="5"/>
      <c r="P52" s="5"/>
    </row>
    <row r="53" spans="1:16" ht="31.5">
      <c r="A53" s="17" t="s">
        <v>21</v>
      </c>
      <c r="B53" s="13" t="s">
        <v>22</v>
      </c>
      <c r="C53" s="13">
        <v>2010</v>
      </c>
      <c r="D53" s="13">
        <v>2011</v>
      </c>
      <c r="E53" s="14">
        <v>20000</v>
      </c>
      <c r="F53" s="14">
        <v>20000</v>
      </c>
      <c r="G53" s="14"/>
      <c r="H53" s="14"/>
      <c r="I53" s="14"/>
      <c r="J53" s="6">
        <f t="shared" si="0"/>
        <v>20000</v>
      </c>
      <c r="K53" s="5"/>
      <c r="L53" s="5"/>
      <c r="M53" s="5"/>
      <c r="N53" s="5"/>
      <c r="O53" s="5"/>
      <c r="P53" s="5"/>
    </row>
    <row r="54" spans="1:16" ht="15.75">
      <c r="A54" s="13"/>
      <c r="B54" s="13"/>
      <c r="C54" s="13"/>
      <c r="D54" s="13"/>
      <c r="E54" s="14"/>
      <c r="F54" s="14"/>
      <c r="G54" s="14"/>
      <c r="H54" s="14"/>
      <c r="I54" s="14"/>
      <c r="J54" s="6"/>
      <c r="K54" s="5"/>
      <c r="L54" s="5"/>
      <c r="M54" s="5"/>
      <c r="N54" s="5"/>
      <c r="O54" s="5"/>
      <c r="P54" s="5"/>
    </row>
    <row r="55" spans="1:16" ht="15.75">
      <c r="A55" s="13" t="s">
        <v>23</v>
      </c>
      <c r="B55" s="13" t="s">
        <v>11</v>
      </c>
      <c r="C55" s="13">
        <v>2010</v>
      </c>
      <c r="D55" s="13">
        <v>2013</v>
      </c>
      <c r="E55" s="14">
        <v>130880</v>
      </c>
      <c r="F55" s="14">
        <v>26000</v>
      </c>
      <c r="G55" s="14">
        <v>50000</v>
      </c>
      <c r="H55" s="14">
        <v>50000</v>
      </c>
      <c r="I55" s="14"/>
      <c r="J55" s="6">
        <f t="shared" si="0"/>
        <v>126000</v>
      </c>
      <c r="K55" s="5"/>
      <c r="L55" s="5"/>
      <c r="M55" s="5"/>
      <c r="N55" s="5"/>
      <c r="O55" s="5"/>
      <c r="P55" s="5"/>
    </row>
    <row r="56" spans="1:16" ht="15.75">
      <c r="A56" s="13"/>
      <c r="B56" s="13"/>
      <c r="C56" s="13"/>
      <c r="D56" s="13"/>
      <c r="E56" s="14"/>
      <c r="F56" s="14"/>
      <c r="G56" s="14"/>
      <c r="H56" s="14"/>
      <c r="I56" s="14"/>
      <c r="J56" s="6"/>
      <c r="K56" s="5"/>
      <c r="L56" s="5"/>
      <c r="M56" s="5"/>
      <c r="N56" s="5"/>
      <c r="O56" s="5"/>
      <c r="P56" s="5"/>
    </row>
    <row r="57" spans="1:16" ht="15.75">
      <c r="A57" s="13" t="s">
        <v>24</v>
      </c>
      <c r="B57" s="13" t="s">
        <v>11</v>
      </c>
      <c r="C57" s="13">
        <v>2010</v>
      </c>
      <c r="D57" s="13">
        <v>2013</v>
      </c>
      <c r="E57" s="14">
        <v>976780</v>
      </c>
      <c r="F57" s="14">
        <v>859000</v>
      </c>
      <c r="G57" s="14">
        <v>50000</v>
      </c>
      <c r="H57" s="14">
        <v>50000</v>
      </c>
      <c r="I57" s="14"/>
      <c r="J57" s="6">
        <f t="shared" si="0"/>
        <v>959000</v>
      </c>
      <c r="K57" s="5"/>
      <c r="L57" s="5"/>
      <c r="M57" s="5"/>
      <c r="N57" s="5"/>
      <c r="O57" s="5"/>
      <c r="P57" s="5"/>
    </row>
    <row r="58" spans="1:16" ht="15.75">
      <c r="A58" s="13"/>
      <c r="B58" s="13"/>
      <c r="C58" s="13"/>
      <c r="D58" s="13"/>
      <c r="E58" s="14"/>
      <c r="F58" s="14"/>
      <c r="G58" s="14"/>
      <c r="H58" s="14"/>
      <c r="I58" s="14"/>
      <c r="J58" s="6"/>
      <c r="K58" s="5"/>
      <c r="L58" s="5"/>
      <c r="M58" s="5"/>
      <c r="N58" s="5"/>
      <c r="O58" s="5"/>
      <c r="P58" s="5"/>
    </row>
    <row r="59" spans="1:16" s="3" customFormat="1" ht="51" customHeight="1">
      <c r="A59" s="23" t="s">
        <v>25</v>
      </c>
      <c r="B59" s="23"/>
      <c r="C59" s="23"/>
      <c r="D59" s="23"/>
      <c r="E59" s="6">
        <f>E61+E67</f>
        <v>856469</v>
      </c>
      <c r="F59" s="6">
        <f>F61+F67</f>
        <v>330929</v>
      </c>
      <c r="G59" s="6">
        <f>G61+G67</f>
        <v>262770</v>
      </c>
      <c r="H59" s="6">
        <f>H61+H67</f>
        <v>240873</v>
      </c>
      <c r="I59" s="6">
        <f>I61+I67</f>
        <v>0</v>
      </c>
      <c r="J59" s="6">
        <f t="shared" si="0"/>
        <v>834572</v>
      </c>
      <c r="K59" s="9"/>
      <c r="L59" s="6"/>
      <c r="M59" s="6"/>
      <c r="N59" s="6"/>
      <c r="O59" s="6"/>
      <c r="P59" s="6"/>
    </row>
    <row r="60" spans="1:16" ht="15.75">
      <c r="A60" s="32"/>
      <c r="B60" s="32"/>
      <c r="C60" s="32"/>
      <c r="D60" s="32"/>
      <c r="E60" s="14"/>
      <c r="F60" s="14"/>
      <c r="G60" s="14"/>
      <c r="H60" s="14"/>
      <c r="I60" s="14"/>
      <c r="J60" s="6"/>
      <c r="K60" s="5"/>
      <c r="L60" s="5"/>
      <c r="M60" s="5"/>
      <c r="N60" s="5"/>
      <c r="O60" s="5"/>
      <c r="P60" s="5"/>
    </row>
    <row r="61" spans="1:16" s="1" customFormat="1" ht="15.75">
      <c r="A61" s="24" t="s">
        <v>4</v>
      </c>
      <c r="B61" s="24"/>
      <c r="C61" s="24"/>
      <c r="D61" s="24"/>
      <c r="E61" s="6">
        <f>E63+E65</f>
        <v>856469</v>
      </c>
      <c r="F61" s="6">
        <f>F63+F65</f>
        <v>330929</v>
      </c>
      <c r="G61" s="6">
        <f>G63+G65</f>
        <v>262770</v>
      </c>
      <c r="H61" s="6">
        <f>H63+H65</f>
        <v>240873</v>
      </c>
      <c r="I61" s="6">
        <f>I63+I65</f>
        <v>0</v>
      </c>
      <c r="J61" s="6">
        <f t="shared" si="0"/>
        <v>834572</v>
      </c>
      <c r="K61" s="7"/>
      <c r="L61" s="7"/>
      <c r="M61" s="7"/>
      <c r="N61" s="7"/>
      <c r="O61" s="7"/>
      <c r="P61" s="7"/>
    </row>
    <row r="62" spans="1:16" ht="15.75">
      <c r="A62" s="26"/>
      <c r="B62" s="26"/>
      <c r="C62" s="26"/>
      <c r="D62" s="26"/>
      <c r="E62" s="14"/>
      <c r="F62" s="14"/>
      <c r="G62" s="14"/>
      <c r="H62" s="14"/>
      <c r="I62" s="14"/>
      <c r="J62" s="6"/>
      <c r="K62" s="5"/>
      <c r="L62" s="5"/>
      <c r="M62" s="5"/>
      <c r="N62" s="5"/>
      <c r="O62" s="5"/>
      <c r="P62" s="5"/>
    </row>
    <row r="63" spans="1:16" ht="15.75">
      <c r="A63" s="15" t="s">
        <v>26</v>
      </c>
      <c r="B63" s="13" t="s">
        <v>27</v>
      </c>
      <c r="C63" s="13">
        <v>2010</v>
      </c>
      <c r="D63" s="13">
        <v>2011</v>
      </c>
      <c r="E63" s="14">
        <v>68159</v>
      </c>
      <c r="F63" s="14">
        <v>68159</v>
      </c>
      <c r="G63" s="14"/>
      <c r="H63" s="14"/>
      <c r="I63" s="14"/>
      <c r="J63" s="6">
        <f t="shared" si="0"/>
        <v>68159</v>
      </c>
      <c r="K63" s="5"/>
      <c r="L63" s="5"/>
      <c r="M63" s="5"/>
      <c r="N63" s="5"/>
      <c r="O63" s="5"/>
      <c r="P63" s="5"/>
    </row>
    <row r="64" spans="1:16" ht="15.75">
      <c r="A64" s="15"/>
      <c r="B64" s="13"/>
      <c r="C64" s="13"/>
      <c r="D64" s="13"/>
      <c r="E64" s="14"/>
      <c r="F64" s="14"/>
      <c r="G64" s="14"/>
      <c r="H64" s="14"/>
      <c r="I64" s="14"/>
      <c r="J64" s="6"/>
      <c r="K64" s="5"/>
      <c r="L64" s="5"/>
      <c r="M64" s="5"/>
      <c r="N64" s="5"/>
      <c r="O64" s="5"/>
      <c r="P64" s="5"/>
    </row>
    <row r="65" spans="1:16" ht="47.25">
      <c r="A65" s="16" t="s">
        <v>28</v>
      </c>
      <c r="B65" s="13" t="s">
        <v>11</v>
      </c>
      <c r="C65" s="13">
        <v>2010</v>
      </c>
      <c r="D65" s="13">
        <v>2013</v>
      </c>
      <c r="E65" s="14">
        <v>788310</v>
      </c>
      <c r="F65" s="14">
        <v>262770</v>
      </c>
      <c r="G65" s="14">
        <v>262770</v>
      </c>
      <c r="H65" s="14">
        <v>240873</v>
      </c>
      <c r="I65" s="14">
        <v>0</v>
      </c>
      <c r="J65" s="6">
        <f t="shared" si="0"/>
        <v>766413</v>
      </c>
      <c r="K65" s="5"/>
      <c r="L65" s="5"/>
      <c r="M65" s="5"/>
      <c r="N65" s="5"/>
      <c r="O65" s="5"/>
      <c r="P65" s="5"/>
    </row>
    <row r="66" spans="1:16" ht="15.75">
      <c r="A66" s="26"/>
      <c r="B66" s="26"/>
      <c r="C66" s="26"/>
      <c r="D66" s="26"/>
      <c r="E66" s="14"/>
      <c r="F66" s="14"/>
      <c r="G66" s="14"/>
      <c r="H66" s="14"/>
      <c r="I66" s="14"/>
      <c r="J66" s="6"/>
      <c r="K66" s="5"/>
      <c r="L66" s="5"/>
      <c r="M66" s="5"/>
      <c r="N66" s="5"/>
      <c r="O66" s="5"/>
      <c r="P66" s="5"/>
    </row>
    <row r="67" spans="1:16" s="1" customFormat="1" ht="15.75">
      <c r="A67" s="24" t="s">
        <v>3</v>
      </c>
      <c r="B67" s="24"/>
      <c r="C67" s="24"/>
      <c r="D67" s="24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f>I67+H67+G67+F67</f>
        <v>0</v>
      </c>
      <c r="K67" s="7"/>
      <c r="L67" s="7"/>
      <c r="M67" s="7"/>
      <c r="N67" s="7"/>
      <c r="O67" s="7"/>
      <c r="P67" s="7"/>
    </row>
    <row r="68" spans="1:16" ht="15.75">
      <c r="A68" s="26"/>
      <c r="B68" s="26"/>
      <c r="C68" s="26"/>
      <c r="D68" s="26"/>
      <c r="E68" s="14"/>
      <c r="F68" s="14"/>
      <c r="G68" s="14"/>
      <c r="H68" s="14"/>
      <c r="I68" s="14"/>
      <c r="J68" s="6"/>
      <c r="K68" s="5"/>
      <c r="L68" s="5"/>
      <c r="M68" s="5"/>
      <c r="N68" s="5"/>
      <c r="O68" s="5"/>
      <c r="P68" s="5"/>
    </row>
    <row r="69" spans="1:16" s="3" customFormat="1" ht="25.5" customHeight="1">
      <c r="A69" s="25" t="s">
        <v>29</v>
      </c>
      <c r="B69" s="25"/>
      <c r="C69" s="25"/>
      <c r="D69" s="25"/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f>I69+H69+G69+F69</f>
        <v>0</v>
      </c>
      <c r="K69" s="9"/>
      <c r="L69" s="6"/>
      <c r="M69" s="6"/>
      <c r="N69" s="6"/>
      <c r="O69" s="6"/>
      <c r="P69" s="6"/>
    </row>
    <row r="70" spans="1:16" ht="15.75">
      <c r="A70" s="26"/>
      <c r="B70" s="26"/>
      <c r="C70" s="26"/>
      <c r="D70" s="26"/>
      <c r="E70" s="14"/>
      <c r="F70" s="14"/>
      <c r="G70" s="14"/>
      <c r="H70" s="14"/>
      <c r="I70" s="14"/>
      <c r="J70" s="6"/>
      <c r="K70" s="5"/>
      <c r="L70" s="5"/>
      <c r="M70" s="5"/>
      <c r="N70" s="5"/>
      <c r="O70" s="5"/>
      <c r="P70" s="5"/>
    </row>
    <row r="71" spans="1:16" ht="15.75">
      <c r="A71" s="31" t="s">
        <v>4</v>
      </c>
      <c r="B71" s="31"/>
      <c r="C71" s="31"/>
      <c r="D71" s="31"/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6">
        <f>I71+H71+G71+F71</f>
        <v>0</v>
      </c>
      <c r="K71" s="5"/>
      <c r="L71" s="5"/>
      <c r="M71" s="5"/>
      <c r="N71" s="5"/>
      <c r="O71" s="5"/>
      <c r="P71" s="5"/>
    </row>
    <row r="72" spans="1:16" ht="15.75">
      <c r="A72" s="26"/>
      <c r="B72" s="26"/>
      <c r="C72" s="26"/>
      <c r="D72" s="26"/>
      <c r="E72" s="14"/>
      <c r="F72" s="14"/>
      <c r="G72" s="14"/>
      <c r="H72" s="14"/>
      <c r="I72" s="14"/>
      <c r="J72" s="6"/>
      <c r="K72" s="5"/>
      <c r="L72" s="5"/>
      <c r="M72" s="5"/>
      <c r="N72" s="5"/>
      <c r="O72" s="5"/>
      <c r="P72" s="5"/>
    </row>
    <row r="73" spans="1:16" ht="15.75">
      <c r="A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.75">
      <c r="A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.75">
      <c r="A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5.75">
      <c r="A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5.75">
      <c r="A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5.75">
      <c r="A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.75">
      <c r="A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5.75">
      <c r="A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.75">
      <c r="A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.75">
      <c r="A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.75">
      <c r="A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.75">
      <c r="A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.75">
      <c r="A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.75">
      <c r="A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.75">
      <c r="A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.75">
      <c r="A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5.75">
      <c r="A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.75">
      <c r="A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.75">
      <c r="A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.75">
      <c r="A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5.75">
      <c r="A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.75">
      <c r="A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.75">
      <c r="A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.75">
      <c r="A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.75">
      <c r="A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.75">
      <c r="A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5.75">
      <c r="A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5.75">
      <c r="A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5.75">
      <c r="A101" s="4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5:16" ht="15.7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5:16" ht="15.7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5:16" ht="15.7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5:16" ht="15.7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5:16" ht="15.7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5:16" ht="15.7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5:16" ht="15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5:16" ht="15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</sheetData>
  <mergeCells count="42">
    <mergeCell ref="A72:D72"/>
    <mergeCell ref="A2:D2"/>
    <mergeCell ref="A67:D67"/>
    <mergeCell ref="A68:D68"/>
    <mergeCell ref="A70:D70"/>
    <mergeCell ref="A71:D71"/>
    <mergeCell ref="A60:D60"/>
    <mergeCell ref="A61:D61"/>
    <mergeCell ref="A62:D62"/>
    <mergeCell ref="A66:D66"/>
    <mergeCell ref="A41:D41"/>
    <mergeCell ref="A40:D40"/>
    <mergeCell ref="A42:D42"/>
    <mergeCell ref="A43:D43"/>
    <mergeCell ref="A36:D36"/>
    <mergeCell ref="A37:D37"/>
    <mergeCell ref="A38:D38"/>
    <mergeCell ref="A39:D39"/>
    <mergeCell ref="A21:D21"/>
    <mergeCell ref="A20:D20"/>
    <mergeCell ref="A33:D33"/>
    <mergeCell ref="A35:D35"/>
    <mergeCell ref="A34:D34"/>
    <mergeCell ref="A15:D15"/>
    <mergeCell ref="A16:D16"/>
    <mergeCell ref="A17:D17"/>
    <mergeCell ref="A18:D18"/>
    <mergeCell ref="A3:D3"/>
    <mergeCell ref="A5:D5"/>
    <mergeCell ref="A7:D7"/>
    <mergeCell ref="A4:D4"/>
    <mergeCell ref="A6:D6"/>
    <mergeCell ref="C1:D1"/>
    <mergeCell ref="A59:D59"/>
    <mergeCell ref="A9:D9"/>
    <mergeCell ref="A69:D69"/>
    <mergeCell ref="A8:D8"/>
    <mergeCell ref="A11:D11"/>
    <mergeCell ref="A10:D10"/>
    <mergeCell ref="A12:D12"/>
    <mergeCell ref="A13:D13"/>
    <mergeCell ref="A14:D14"/>
  </mergeCells>
  <printOptions gridLines="1"/>
  <pageMargins left="0.75" right="0.41" top="0.54" bottom="0.52" header="0.25" footer="0.5"/>
  <pageSetup fitToHeight="2" fitToWidth="1" horizontalDpi="600" verticalDpi="600" orientation="landscape" paperSize="9" scale="71" r:id="rId1"/>
  <headerFooter alignWithMargins="0">
    <oddHeader>&amp;L&amp;"Times New Roman,Pogrubiona"&amp;14Wykaz przedsięwzięć do Wieloletniej Prognozy Finansowej&amp;RZałącznik nr 3 do uchwały w sprawie WPF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Ksiegeugw</dc:creator>
  <cp:keywords/>
  <dc:description/>
  <cp:lastModifiedBy>Ksiegeugw</cp:lastModifiedBy>
  <cp:lastPrinted>2011-02-07T07:32:40Z</cp:lastPrinted>
  <dcterms:created xsi:type="dcterms:W3CDTF">2010-11-13T11:28:50Z</dcterms:created>
  <dcterms:modified xsi:type="dcterms:W3CDTF">2011-02-14T13:34:38Z</dcterms:modified>
  <cp:category/>
  <cp:version/>
  <cp:contentType/>
  <cp:contentStatus/>
</cp:coreProperties>
</file>