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</sheets>
  <definedNames>
    <definedName name="_xlnm.Print_Area" localSheetId="0">'zal.1'!$A$1:$F$219</definedName>
  </definedNames>
  <calcPr fullCalcOnLoad="1"/>
</workbook>
</file>

<file path=xl/sharedStrings.xml><?xml version="1.0" encoding="utf-8"?>
<sst xmlns="http://schemas.openxmlformats.org/spreadsheetml/2006/main" count="204" uniqueCount="115">
  <si>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</si>
  <si>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</si>
  <si>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</si>
  <si>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</si>
  <si>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</si>
  <si>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</si>
  <si>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</si>
  <si>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</si>
  <si>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</si>
  <si>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</si>
  <si>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</si>
  <si>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</si>
  <si>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</si>
  <si>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</si>
  <si>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</si>
  <si>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</si>
  <si>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</si>
  <si>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</si>
  <si>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</si>
  <si>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</si>
  <si>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</si>
  <si>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</si>
  <si>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</si>
  <si>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</si>
  <si>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</si>
  <si>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</si>
  <si>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</si>
  <si>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</si>
  <si>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</si>
  <si>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</si>
  <si>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</si>
  <si>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</si>
  <si>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</si>
  <si>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</si>
  <si>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</si>
  <si>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</si>
  <si>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</si>
  <si>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</si>
  <si>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</si>
  <si>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</si>
  <si>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</si>
  <si>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</si>
  <si>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</si>
  <si>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</si>
  <si>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</si>
  <si>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</si>
  <si>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</si>
  <si>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</si>
  <si>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</si>
  <si>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</si>
  <si>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</si>
  <si>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</si>
  <si>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</si>
  <si>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</si>
  <si>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</si>
  <si>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</si>
  <si>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</si>
  <si>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</si>
  <si>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</si>
  <si>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</si>
  <si>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</si>
  <si>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</si>
  <si>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</si>
  <si>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</si>
  <si>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</si>
  <si>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</si>
  <si>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</si>
  <si>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</si>
  <si>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</si>
  <si>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</si>
  <si>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Zasiłki stałe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</si>
  <si>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</si>
  <si>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</si>
  <si>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</si>
  <si>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</si>
  <si>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</si>
  <si>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</si>
  <si>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</si>
  <si>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</si>
  <si>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</si>
  <si>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</si>
  <si>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</si>
  <si>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</si>
  <si>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</si>
  <si>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</si>
  <si>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</si>
  <si>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</si>
  <si>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</si>
  <si>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</si>
  <si>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</si>
  <si>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</si>
  <si>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</si>
  <si>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</si>
  <si>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</si>
  <si>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</si>
  <si>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</si>
  <si>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</si>
  <si>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</si>
  <si>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</si>
  <si>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I DOCHODY</t>
  </si>
  <si>
    <t xml:space="preserve">II WYDATKI </t>
  </si>
  <si>
    <t>Źródło dochodu</t>
  </si>
  <si>
    <t>Dotacje celowe otrzymane z pudżetu państwa na realizację zadań bieżących z zakresu administracji rządowej oraz innych zadań zleconych gminie(związkom gmin) ustawami</t>
  </si>
  <si>
    <t>Dotacje celowe przekazane z budżetu państwa na realizację inwestycji i zakupów inwestycyjnych własnych gmin (związków gmin)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</si>
  <si>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</si>
  <si>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</si>
  <si>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</si>
  <si>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</si>
  <si>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</si>
  <si>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</si>
  <si>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Spis powszechny i inne</t>
  </si>
  <si>
    <t>Dotacje celowe otrzymane z pudżetu państwa na realizację własnych zadań bieżących gmin (związków gmin)</t>
  </si>
  <si>
    <t>Bezpieczeństwo publiczne i ochrona przeciw pożarowa</t>
  </si>
  <si>
    <t>Ośrodki pomocy społecznej</t>
  </si>
  <si>
    <t>Załącznik nr 1 do Zarządzenia Wójta Gminy Kłomnice nr 84/2010                z dnia 30.07.2010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</si>
</sst>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4" fontId="3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" borderId="12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3" borderId="15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" fontId="3" fillId="3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3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3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" fillId="3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" borderId="11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Alignment="1">
      <alignment horizontal="left"/>
    </xf>
    <xf numFmtId="0" fontId="2" fillId="0" borderId="13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2" fillId="5" borderId="11" xfId="0" applyFont="1" applyFill="1" applyBorder="1" applyAlignment="1">
      <alignment/>
    </xf>
    <xf numFmtId="4" fontId="2" fillId="5" borderId="11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4" fillId="5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3" borderId="0" xfId="0" applyNumberFormat="1" applyFont="1" applyFill="1" applyBorder="1" applyAlignment="1">
      <alignment horizontal="center"/>
    </xf>
    <xf numFmtId="4" fontId="10" fillId="3" borderId="0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" fontId="11" fillId="0" borderId="16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4" fontId="11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3" fillId="5" borderId="11" xfId="0" applyFont="1" applyFill="1" applyBorder="1" applyAlignment="1">
      <alignment/>
    </xf>
    <xf numFmtId="4" fontId="3" fillId="5" borderId="1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1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left"/>
    </xf>
    <xf numFmtId="4" fontId="8" fillId="3" borderId="11" xfId="0" applyNumberFormat="1" applyFont="1" applyFill="1" applyBorder="1" applyAlignment="1">
      <alignment horizontal="right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4" fontId="8" fillId="3" borderId="16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14" fillId="0" borderId="2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3" borderId="12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4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left" wrapText="1"/>
    </xf>
    <xf numFmtId="0" fontId="3" fillId="5" borderId="1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6"/>
  <sheetViews>
    <sheetView tabSelected="1" workbookViewId="0" topLeftCell="A19">
      <selection activeCell="I108" sqref="I108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48.8515625" style="1" customWidth="1"/>
    <col min="4" max="4" width="13.8515625" style="1" hidden="1" customWidth="1"/>
    <col min="5" max="5" width="18.140625" style="93" customWidth="1"/>
    <col min="6" max="6" width="15.57421875" style="93" customWidth="1"/>
    <col min="7" max="7" width="16.00390625" style="93" customWidth="1"/>
    <col min="8" max="8" width="14.28125" style="93" customWidth="1"/>
    <col min="9" max="9" width="13.7109375" style="142" customWidth="1"/>
    <col min="10" max="10" width="17.8515625" style="93" customWidth="1"/>
    <col min="11" max="11" width="9.00390625" style="93" customWidth="1"/>
    <col min="12" max="16384" width="9.00390625" style="1" customWidth="1"/>
  </cols>
  <sheetData>
    <row r="1" spans="5:10" s="113" customFormat="1" ht="41.25" customHeight="1">
      <c r="E1" s="216" t="s">
        <v>114</v>
      </c>
      <c r="F1" s="216"/>
      <c r="I1" s="218"/>
      <c r="J1" s="218"/>
    </row>
    <row r="2" spans="1:11" s="2" customFormat="1" ht="15.75">
      <c r="A2" s="114"/>
      <c r="B2" s="114"/>
      <c r="C2" s="114"/>
      <c r="D2" s="114"/>
      <c r="E2" s="216"/>
      <c r="F2" s="216"/>
      <c r="G2" s="114"/>
      <c r="H2" s="114"/>
      <c r="I2" s="134"/>
      <c r="J2" s="114"/>
      <c r="K2" s="94"/>
    </row>
    <row r="3" spans="1:11" s="2" customFormat="1" ht="15.75">
      <c r="A3" s="110"/>
      <c r="B3" s="110"/>
      <c r="C3" s="110"/>
      <c r="D3" s="110"/>
      <c r="E3" s="216"/>
      <c r="F3" s="216"/>
      <c r="G3" s="110"/>
      <c r="H3" s="110"/>
      <c r="I3" s="135"/>
      <c r="J3" s="110"/>
      <c r="K3" s="94"/>
    </row>
    <row r="4" spans="1:11" s="4" customFormat="1" ht="15.75">
      <c r="A4" s="217" t="s">
        <v>98</v>
      </c>
      <c r="B4" s="217"/>
      <c r="C4" s="217"/>
      <c r="D4" s="3"/>
      <c r="E4" s="95"/>
      <c r="F4" s="95"/>
      <c r="G4" s="95"/>
      <c r="H4" s="95"/>
      <c r="I4" s="136"/>
      <c r="J4" s="96"/>
      <c r="K4" s="96"/>
    </row>
    <row r="5" spans="1:11" s="4" customFormat="1" ht="15.75">
      <c r="A5" s="116"/>
      <c r="B5" s="116"/>
      <c r="C5" s="116"/>
      <c r="D5" s="3"/>
      <c r="E5" s="95"/>
      <c r="F5" s="95"/>
      <c r="G5" s="95"/>
      <c r="H5" s="95"/>
      <c r="I5" s="136"/>
      <c r="J5" s="96"/>
      <c r="K5" s="96"/>
    </row>
    <row r="6" spans="1:11" s="4" customFormat="1" ht="15.75">
      <c r="A6" s="219" t="s">
        <v>99</v>
      </c>
      <c r="B6" s="219"/>
      <c r="C6" s="116"/>
      <c r="D6" s="3"/>
      <c r="E6" s="95"/>
      <c r="F6" s="95"/>
      <c r="G6" s="95"/>
      <c r="H6" s="95"/>
      <c r="I6" s="136"/>
      <c r="J6" s="96"/>
      <c r="K6" s="96"/>
    </row>
    <row r="7" spans="1:11" s="4" customFormat="1" ht="15.75">
      <c r="A7" s="120"/>
      <c r="B7" s="120"/>
      <c r="C7" s="116"/>
      <c r="D7" s="3"/>
      <c r="E7" s="95"/>
      <c r="F7" s="95"/>
      <c r="G7" s="95"/>
      <c r="H7" s="95"/>
      <c r="I7" s="136"/>
      <c r="J7" s="96"/>
      <c r="K7" s="96"/>
    </row>
    <row r="8" spans="1:11" s="4" customFormat="1" ht="15.75">
      <c r="A8" s="121" t="s">
        <v>2</v>
      </c>
      <c r="B8" s="229" t="s">
        <v>101</v>
      </c>
      <c r="C8" s="230"/>
      <c r="D8" s="122"/>
      <c r="E8" s="123" t="s">
        <v>91</v>
      </c>
      <c r="F8" s="123" t="s">
        <v>92</v>
      </c>
      <c r="G8" s="95"/>
      <c r="H8" s="95"/>
      <c r="I8" s="136"/>
      <c r="J8" s="96"/>
      <c r="K8" s="96"/>
    </row>
    <row r="9" spans="1:11" s="4" customFormat="1" ht="15.75">
      <c r="A9" s="121"/>
      <c r="B9" s="229"/>
      <c r="C9" s="230"/>
      <c r="D9" s="122"/>
      <c r="E9" s="122"/>
      <c r="F9" s="122"/>
      <c r="G9" s="95"/>
      <c r="H9" s="95"/>
      <c r="I9" s="136"/>
      <c r="J9" s="96"/>
      <c r="K9" s="96"/>
    </row>
    <row r="10" spans="1:11" s="129" customFormat="1" ht="31.5" customHeight="1" hidden="1">
      <c r="A10" s="30">
        <v>750</v>
      </c>
      <c r="B10" s="212" t="s">
        <v>33</v>
      </c>
      <c r="C10" s="213"/>
      <c r="D10" s="125"/>
      <c r="E10" s="126">
        <f>E11</f>
        <v>0</v>
      </c>
      <c r="F10" s="126">
        <f>F11</f>
        <v>0</v>
      </c>
      <c r="G10" s="127"/>
      <c r="H10" s="127"/>
      <c r="I10" s="137"/>
      <c r="J10" s="128"/>
      <c r="K10" s="128"/>
    </row>
    <row r="11" spans="1:11" s="129" customFormat="1" ht="26.25" customHeight="1" hidden="1">
      <c r="A11" s="180"/>
      <c r="B11" s="214" t="s">
        <v>102</v>
      </c>
      <c r="C11" s="233"/>
      <c r="D11" s="215"/>
      <c r="E11" s="122"/>
      <c r="F11" s="124"/>
      <c r="G11" s="127"/>
      <c r="H11" s="127"/>
      <c r="I11" s="137"/>
      <c r="J11" s="128"/>
      <c r="K11" s="128"/>
    </row>
    <row r="12" spans="1:11" s="4" customFormat="1" ht="22.5" customHeight="1" hidden="1">
      <c r="A12" s="131"/>
      <c r="B12" s="214"/>
      <c r="C12" s="215"/>
      <c r="D12" s="122"/>
      <c r="E12" s="124"/>
      <c r="F12" s="124"/>
      <c r="G12" s="95"/>
      <c r="H12" s="95"/>
      <c r="I12" s="136">
        <v>2030</v>
      </c>
      <c r="J12" s="96"/>
      <c r="K12" s="96"/>
    </row>
    <row r="13" spans="1:11" s="177" customFormat="1" ht="22.5" customHeight="1" hidden="1">
      <c r="A13" s="203">
        <v>852</v>
      </c>
      <c r="B13" s="212" t="s">
        <v>65</v>
      </c>
      <c r="C13" s="213"/>
      <c r="D13" s="172"/>
      <c r="E13" s="173">
        <f>E14+E15</f>
        <v>0</v>
      </c>
      <c r="F13" s="173">
        <f>F14+F15</f>
        <v>0</v>
      </c>
      <c r="G13" s="174"/>
      <c r="H13" s="174"/>
      <c r="I13" s="175"/>
      <c r="J13" s="176"/>
      <c r="K13" s="176"/>
    </row>
    <row r="14" spans="1:11" s="4" customFormat="1" ht="34.5" customHeight="1" hidden="1">
      <c r="A14" s="131"/>
      <c r="B14" s="231" t="s">
        <v>102</v>
      </c>
      <c r="C14" s="232"/>
      <c r="D14" s="122"/>
      <c r="E14" s="124"/>
      <c r="F14" s="124"/>
      <c r="G14" s="95"/>
      <c r="H14" s="95"/>
      <c r="I14" s="136">
        <v>629</v>
      </c>
      <c r="J14" s="96"/>
      <c r="K14" s="96"/>
    </row>
    <row r="15" spans="1:11" s="4" customFormat="1" ht="22.5" customHeight="1" hidden="1">
      <c r="A15" s="131"/>
      <c r="B15" s="214" t="s">
        <v>103</v>
      </c>
      <c r="C15" s="215"/>
      <c r="D15" s="122"/>
      <c r="E15" s="124"/>
      <c r="F15" s="124"/>
      <c r="G15" s="95"/>
      <c r="H15" s="95"/>
      <c r="I15" s="136">
        <v>633</v>
      </c>
      <c r="J15" s="96"/>
      <c r="K15" s="96"/>
    </row>
    <row r="16" spans="1:11" s="129" customFormat="1" ht="15.75">
      <c r="A16" s="203">
        <v>754</v>
      </c>
      <c r="B16" s="227" t="s">
        <v>112</v>
      </c>
      <c r="C16" s="228"/>
      <c r="D16" s="125"/>
      <c r="E16" s="126">
        <f>E17</f>
        <v>0</v>
      </c>
      <c r="F16" s="126">
        <f>F17</f>
        <v>600</v>
      </c>
      <c r="G16" s="127"/>
      <c r="H16" s="127"/>
      <c r="I16" s="137"/>
      <c r="J16" s="128"/>
      <c r="K16" s="128"/>
    </row>
    <row r="17" spans="1:11" s="4" customFormat="1" ht="24.75" customHeight="1">
      <c r="A17" s="131"/>
      <c r="B17" s="214" t="s">
        <v>102</v>
      </c>
      <c r="C17" s="215"/>
      <c r="D17" s="122"/>
      <c r="E17" s="124"/>
      <c r="F17" s="124">
        <v>600</v>
      </c>
      <c r="G17" s="95"/>
      <c r="H17" s="95"/>
      <c r="I17" s="136">
        <v>2010</v>
      </c>
      <c r="J17" s="96"/>
      <c r="K17" s="96"/>
    </row>
    <row r="18" spans="1:11" s="4" customFormat="1" ht="24.75" customHeight="1">
      <c r="A18" s="203">
        <v>852</v>
      </c>
      <c r="B18" s="212" t="s">
        <v>65</v>
      </c>
      <c r="C18" s="213"/>
      <c r="D18" s="122"/>
      <c r="E18" s="126"/>
      <c r="F18" s="126">
        <f>F19+F20</f>
        <v>22681</v>
      </c>
      <c r="G18" s="95"/>
      <c r="H18" s="95"/>
      <c r="I18" s="136"/>
      <c r="J18" s="96"/>
      <c r="K18" s="96"/>
    </row>
    <row r="19" spans="1:11" s="4" customFormat="1" ht="24.75" customHeight="1">
      <c r="A19" s="131"/>
      <c r="B19" s="214" t="s">
        <v>102</v>
      </c>
      <c r="C19" s="215"/>
      <c r="D19" s="122"/>
      <c r="E19" s="124"/>
      <c r="F19" s="124">
        <v>13379</v>
      </c>
      <c r="G19" s="95"/>
      <c r="H19" s="95"/>
      <c r="I19" s="136"/>
      <c r="J19" s="96"/>
      <c r="K19" s="96"/>
    </row>
    <row r="20" spans="1:11" s="4" customFormat="1" ht="24.75" customHeight="1">
      <c r="A20" s="131"/>
      <c r="B20" s="214" t="s">
        <v>111</v>
      </c>
      <c r="C20" s="215"/>
      <c r="D20" s="122"/>
      <c r="E20" s="124"/>
      <c r="F20" s="124">
        <v>9302</v>
      </c>
      <c r="G20" s="95"/>
      <c r="H20" s="95"/>
      <c r="I20" s="136"/>
      <c r="J20" s="96"/>
      <c r="K20" s="96"/>
    </row>
    <row r="21" spans="1:11" s="129" customFormat="1" ht="15.75">
      <c r="A21" s="203">
        <v>854</v>
      </c>
      <c r="B21" s="223" t="s">
        <v>38</v>
      </c>
      <c r="C21" s="224"/>
      <c r="D21" s="125"/>
      <c r="E21" s="126">
        <f>E22</f>
        <v>0</v>
      </c>
      <c r="F21" s="126">
        <f>F22</f>
        <v>34270</v>
      </c>
      <c r="G21" s="127"/>
      <c r="H21" s="127"/>
      <c r="I21" s="137"/>
      <c r="J21" s="128"/>
      <c r="K21" s="128"/>
    </row>
    <row r="22" spans="1:11" s="4" customFormat="1" ht="28.5" customHeight="1">
      <c r="A22" s="131"/>
      <c r="B22" s="214" t="s">
        <v>111</v>
      </c>
      <c r="C22" s="215"/>
      <c r="D22" s="122"/>
      <c r="E22" s="124"/>
      <c r="F22" s="124">
        <v>34270</v>
      </c>
      <c r="G22" s="95"/>
      <c r="H22" s="95"/>
      <c r="I22" s="136">
        <v>201</v>
      </c>
      <c r="J22" s="96"/>
      <c r="K22" s="96"/>
    </row>
    <row r="23" spans="1:11" s="211" customFormat="1" ht="21" customHeight="1">
      <c r="A23" s="130"/>
      <c r="B23" s="225" t="s">
        <v>87</v>
      </c>
      <c r="C23" s="226"/>
      <c r="D23" s="206"/>
      <c r="E23" s="207">
        <f>E10+E14+E16+E21</f>
        <v>0</v>
      </c>
      <c r="F23" s="207">
        <f>F16+F18+F21</f>
        <v>57551</v>
      </c>
      <c r="G23" s="208"/>
      <c r="H23" s="208"/>
      <c r="I23" s="209"/>
      <c r="J23" s="132">
        <f>F23-E23</f>
        <v>57551</v>
      </c>
      <c r="K23" s="210"/>
    </row>
    <row r="24" spans="1:11" s="4" customFormat="1" ht="15.75">
      <c r="A24" s="116"/>
      <c r="B24" s="116"/>
      <c r="C24" s="116"/>
      <c r="D24" s="3"/>
      <c r="E24" s="95"/>
      <c r="F24" s="95"/>
      <c r="G24" s="95"/>
      <c r="H24" s="95"/>
      <c r="I24" s="136"/>
      <c r="J24" s="96"/>
      <c r="K24" s="96"/>
    </row>
    <row r="25" spans="1:11" s="119" customFormat="1" ht="15.75">
      <c r="A25" s="219" t="s">
        <v>100</v>
      </c>
      <c r="B25" s="219"/>
      <c r="C25" s="118"/>
      <c r="D25" s="118"/>
      <c r="E25" s="114"/>
      <c r="F25" s="114"/>
      <c r="G25" s="114"/>
      <c r="H25" s="114"/>
      <c r="I25" s="134"/>
      <c r="J25" s="114"/>
      <c r="K25" s="110"/>
    </row>
    <row r="26" spans="1:11" s="119" customFormat="1" ht="15.75">
      <c r="A26" s="118"/>
      <c r="B26" s="118"/>
      <c r="C26" s="118"/>
      <c r="D26" s="118"/>
      <c r="E26" s="114"/>
      <c r="F26" s="114"/>
      <c r="G26" s="114"/>
      <c r="H26" s="114"/>
      <c r="I26" s="134"/>
      <c r="J26" s="114"/>
      <c r="K26" s="110"/>
    </row>
    <row r="27" spans="1:11" s="2" customFormat="1" ht="15.75">
      <c r="A27" s="5"/>
      <c r="B27" s="6"/>
      <c r="C27" s="7"/>
      <c r="D27" s="69"/>
      <c r="E27" s="220" t="s">
        <v>91</v>
      </c>
      <c r="F27" s="220" t="s">
        <v>92</v>
      </c>
      <c r="G27" s="110"/>
      <c r="H27" s="110"/>
      <c r="I27" s="135"/>
      <c r="J27" s="110"/>
      <c r="K27" s="94"/>
    </row>
    <row r="28" spans="1:11" s="2" customFormat="1" ht="15.75">
      <c r="A28" s="8"/>
      <c r="B28" s="9"/>
      <c r="C28" s="10"/>
      <c r="D28" s="11" t="s">
        <v>0</v>
      </c>
      <c r="E28" s="221"/>
      <c r="F28" s="221"/>
      <c r="G28" s="115"/>
      <c r="H28" s="110"/>
      <c r="I28" s="135"/>
      <c r="J28" s="110"/>
      <c r="K28" s="94"/>
    </row>
    <row r="29" spans="1:11" s="2" customFormat="1" ht="15.75">
      <c r="A29" s="8"/>
      <c r="B29" s="9"/>
      <c r="C29" s="10"/>
      <c r="D29" s="11" t="s">
        <v>1</v>
      </c>
      <c r="E29" s="221"/>
      <c r="F29" s="221"/>
      <c r="G29" s="110"/>
      <c r="H29" s="110"/>
      <c r="I29" s="135"/>
      <c r="J29" s="68"/>
      <c r="K29" s="94"/>
    </row>
    <row r="30" spans="1:11" s="2" customFormat="1" ht="15.75">
      <c r="A30" s="8" t="s">
        <v>2</v>
      </c>
      <c r="B30" s="9" t="s">
        <v>3</v>
      </c>
      <c r="C30" s="13" t="s">
        <v>4</v>
      </c>
      <c r="D30" s="11" t="s">
        <v>5</v>
      </c>
      <c r="E30" s="221"/>
      <c r="F30" s="221"/>
      <c r="G30" s="110"/>
      <c r="H30" s="110"/>
      <c r="I30" s="135"/>
      <c r="J30" s="67"/>
      <c r="K30" s="94"/>
    </row>
    <row r="31" spans="1:11" s="2" customFormat="1" ht="44.25" customHeight="1">
      <c r="A31" s="8"/>
      <c r="B31" s="14"/>
      <c r="C31" s="15"/>
      <c r="D31" s="16"/>
      <c r="E31" s="222"/>
      <c r="F31" s="222"/>
      <c r="G31" s="97"/>
      <c r="H31" s="201">
        <f>15451107-14978343</f>
        <v>472764</v>
      </c>
      <c r="I31" s="138"/>
      <c r="J31" s="67"/>
      <c r="K31" s="94"/>
    </row>
    <row r="32" spans="1:12" s="19" customFormat="1" ht="15.75">
      <c r="A32" s="17">
        <v>1</v>
      </c>
      <c r="B32" s="18">
        <v>2</v>
      </c>
      <c r="C32" s="19">
        <v>3</v>
      </c>
      <c r="D32" s="70">
        <v>4</v>
      </c>
      <c r="E32" s="17">
        <v>4</v>
      </c>
      <c r="F32" s="17">
        <v>5</v>
      </c>
      <c r="G32" s="98"/>
      <c r="H32" s="98"/>
      <c r="I32" s="139"/>
      <c r="J32" s="98"/>
      <c r="K32" s="98"/>
      <c r="L32" s="33"/>
    </row>
    <row r="33" spans="1:12" s="19" customFormat="1" ht="15.75" hidden="1">
      <c r="A33" s="17"/>
      <c r="B33" s="20"/>
      <c r="D33" s="1"/>
      <c r="E33" s="61"/>
      <c r="F33" s="17"/>
      <c r="G33" s="98"/>
      <c r="H33" s="202"/>
      <c r="I33" s="139"/>
      <c r="J33" s="98"/>
      <c r="K33" s="98"/>
      <c r="L33" s="33"/>
    </row>
    <row r="34" spans="1:25" s="25" customFormat="1" ht="15.75" hidden="1">
      <c r="A34" s="21" t="s">
        <v>6</v>
      </c>
      <c r="B34" s="22"/>
      <c r="C34" s="23" t="s">
        <v>7</v>
      </c>
      <c r="D34" s="71">
        <f>+D35+D44+D53+D55+D64</f>
        <v>1512819.1</v>
      </c>
      <c r="E34" s="57">
        <f>E64</f>
        <v>0</v>
      </c>
      <c r="F34" s="57">
        <f>F64</f>
        <v>0</v>
      </c>
      <c r="G34" s="100"/>
      <c r="H34" s="100"/>
      <c r="I34" s="140"/>
      <c r="J34" s="100"/>
      <c r="K34" s="100">
        <f aca="true" t="shared" si="0" ref="K34:Y34">K35+K44+K53+K55</f>
        <v>0</v>
      </c>
      <c r="L34" s="85">
        <f t="shared" si="0"/>
        <v>0</v>
      </c>
      <c r="M34" s="24">
        <f t="shared" si="0"/>
        <v>0</v>
      </c>
      <c r="N34" s="24">
        <f t="shared" si="0"/>
        <v>0</v>
      </c>
      <c r="O34" s="24">
        <f t="shared" si="0"/>
        <v>0</v>
      </c>
      <c r="P34" s="24">
        <f t="shared" si="0"/>
        <v>0</v>
      </c>
      <c r="Q34" s="24">
        <f t="shared" si="0"/>
        <v>0</v>
      </c>
      <c r="R34" s="24">
        <f t="shared" si="0"/>
        <v>0</v>
      </c>
      <c r="S34" s="24">
        <f t="shared" si="0"/>
        <v>0</v>
      </c>
      <c r="T34" s="24">
        <f t="shared" si="0"/>
        <v>0</v>
      </c>
      <c r="U34" s="24">
        <f t="shared" si="0"/>
        <v>0</v>
      </c>
      <c r="V34" s="24">
        <f t="shared" si="0"/>
        <v>0</v>
      </c>
      <c r="W34" s="24">
        <f t="shared" si="0"/>
        <v>0</v>
      </c>
      <c r="X34" s="24">
        <f t="shared" si="0"/>
        <v>0</v>
      </c>
      <c r="Y34" s="24">
        <f t="shared" si="0"/>
        <v>0</v>
      </c>
    </row>
    <row r="35" spans="1:12" s="19" customFormat="1" ht="15.75" hidden="1">
      <c r="A35" s="26"/>
      <c r="B35" s="20" t="s">
        <v>8</v>
      </c>
      <c r="C35" s="27" t="s">
        <v>9</v>
      </c>
      <c r="D35" s="72">
        <v>80000</v>
      </c>
      <c r="E35" s="61"/>
      <c r="F35" s="61"/>
      <c r="G35" s="99"/>
      <c r="H35" s="101"/>
      <c r="I35" s="139"/>
      <c r="J35" s="101"/>
      <c r="K35" s="98"/>
      <c r="L35" s="33"/>
    </row>
    <row r="36" spans="1:12" s="19" customFormat="1" ht="22.5" hidden="1">
      <c r="A36" s="26"/>
      <c r="B36" s="20"/>
      <c r="C36" s="112" t="s">
        <v>94</v>
      </c>
      <c r="D36" s="72"/>
      <c r="E36" s="61"/>
      <c r="F36" s="61"/>
      <c r="G36" s="99"/>
      <c r="H36" s="101"/>
      <c r="I36" s="139"/>
      <c r="J36" s="101"/>
      <c r="K36" s="98"/>
      <c r="L36" s="33"/>
    </row>
    <row r="37" spans="1:12" s="19" customFormat="1" ht="22.5" hidden="1">
      <c r="A37" s="26"/>
      <c r="B37" s="20"/>
      <c r="C37" s="112" t="s">
        <v>93</v>
      </c>
      <c r="D37" s="72"/>
      <c r="E37" s="61"/>
      <c r="F37" s="61"/>
      <c r="G37" s="99"/>
      <c r="H37" s="101"/>
      <c r="I37" s="139"/>
      <c r="J37" s="101"/>
      <c r="K37" s="98"/>
      <c r="L37" s="33"/>
    </row>
    <row r="38" spans="1:12" s="19" customFormat="1" ht="15.75" hidden="1">
      <c r="A38" s="26"/>
      <c r="B38" s="20"/>
      <c r="C38" s="112" t="s">
        <v>95</v>
      </c>
      <c r="D38" s="72"/>
      <c r="E38" s="61"/>
      <c r="F38" s="61"/>
      <c r="G38" s="99"/>
      <c r="H38" s="101"/>
      <c r="I38" s="139"/>
      <c r="J38" s="101"/>
      <c r="K38" s="98"/>
      <c r="L38" s="33"/>
    </row>
    <row r="39" spans="1:12" s="19" customFormat="1" ht="15.75" hidden="1">
      <c r="A39" s="26"/>
      <c r="B39" s="20"/>
      <c r="C39" s="112" t="s">
        <v>88</v>
      </c>
      <c r="D39" s="72"/>
      <c r="E39" s="61"/>
      <c r="F39" s="61"/>
      <c r="G39" s="99"/>
      <c r="H39" s="101"/>
      <c r="I39" s="139"/>
      <c r="J39" s="101"/>
      <c r="K39" s="98"/>
      <c r="L39" s="33"/>
    </row>
    <row r="40" spans="1:12" s="19" customFormat="1" ht="17.25" customHeight="1" hidden="1">
      <c r="A40" s="26"/>
      <c r="B40" s="20"/>
      <c r="C40" s="112" t="s">
        <v>89</v>
      </c>
      <c r="D40" s="72"/>
      <c r="E40" s="61"/>
      <c r="F40" s="61"/>
      <c r="G40" s="99"/>
      <c r="H40" s="101"/>
      <c r="I40" s="139"/>
      <c r="J40" s="101"/>
      <c r="K40" s="98"/>
      <c r="L40" s="33"/>
    </row>
    <row r="41" spans="1:12" s="19" customFormat="1" ht="15.75" hidden="1">
      <c r="A41" s="26"/>
      <c r="B41" s="20"/>
      <c r="C41" s="112" t="s">
        <v>96</v>
      </c>
      <c r="D41" s="72"/>
      <c r="E41" s="61"/>
      <c r="F41" s="61"/>
      <c r="G41" s="99"/>
      <c r="H41" s="101"/>
      <c r="I41" s="139"/>
      <c r="J41" s="101"/>
      <c r="K41" s="98"/>
      <c r="L41" s="33"/>
    </row>
    <row r="42" spans="1:12" s="19" customFormat="1" ht="16.5" customHeight="1" hidden="1">
      <c r="A42" s="26"/>
      <c r="B42" s="20"/>
      <c r="C42" s="112" t="s">
        <v>97</v>
      </c>
      <c r="D42" s="72"/>
      <c r="E42" s="61"/>
      <c r="F42" s="61"/>
      <c r="G42" s="99"/>
      <c r="H42" s="101"/>
      <c r="I42" s="139"/>
      <c r="J42" s="101"/>
      <c r="K42" s="98"/>
      <c r="L42" s="33"/>
    </row>
    <row r="43" spans="1:12" s="19" customFormat="1" ht="15.75" hidden="1">
      <c r="A43" s="26"/>
      <c r="B43" s="20"/>
      <c r="C43" s="112" t="s">
        <v>90</v>
      </c>
      <c r="D43" s="72"/>
      <c r="E43" s="112"/>
      <c r="F43" s="61"/>
      <c r="G43" s="99"/>
      <c r="H43" s="101"/>
      <c r="I43" s="139"/>
      <c r="J43" s="101"/>
      <c r="K43" s="98"/>
      <c r="L43" s="33"/>
    </row>
    <row r="44" spans="1:12" s="19" customFormat="1" ht="15.75" hidden="1">
      <c r="A44" s="26"/>
      <c r="B44" s="20" t="s">
        <v>10</v>
      </c>
      <c r="C44" s="28" t="s">
        <v>11</v>
      </c>
      <c r="D44" s="72">
        <v>1124100</v>
      </c>
      <c r="E44" s="61">
        <f>E45+E46+E47+E48+E49+E50+E51+E52</f>
        <v>0</v>
      </c>
      <c r="F44" s="61">
        <f>F45+F46+F47+F48+F49+F50+F51+F52</f>
        <v>0</v>
      </c>
      <c r="G44" s="99"/>
      <c r="H44" s="101"/>
      <c r="I44" s="139"/>
      <c r="J44" s="99"/>
      <c r="K44" s="98"/>
      <c r="L44" s="33"/>
    </row>
    <row r="45" spans="1:12" s="19" customFormat="1" ht="22.5" hidden="1">
      <c r="A45" s="26"/>
      <c r="B45" s="20"/>
      <c r="C45" s="112" t="s">
        <v>94</v>
      </c>
      <c r="D45" s="72"/>
      <c r="E45" s="61"/>
      <c r="F45" s="61"/>
      <c r="G45" s="99"/>
      <c r="H45" s="101"/>
      <c r="I45" s="139"/>
      <c r="J45" s="101"/>
      <c r="K45" s="98"/>
      <c r="L45" s="33"/>
    </row>
    <row r="46" spans="1:12" s="19" customFormat="1" ht="22.5" hidden="1">
      <c r="A46" s="26"/>
      <c r="B46" s="20"/>
      <c r="C46" s="112" t="s">
        <v>108</v>
      </c>
      <c r="D46" s="72"/>
      <c r="E46" s="61"/>
      <c r="F46" s="61"/>
      <c r="G46" s="99"/>
      <c r="H46" s="101"/>
      <c r="I46" s="139"/>
      <c r="J46" s="101"/>
      <c r="K46" s="98"/>
      <c r="L46" s="33"/>
    </row>
    <row r="47" spans="1:12" s="19" customFormat="1" ht="15.75" hidden="1">
      <c r="A47" s="26"/>
      <c r="B47" s="20"/>
      <c r="C47" s="112" t="s">
        <v>95</v>
      </c>
      <c r="D47" s="72"/>
      <c r="E47" s="61"/>
      <c r="F47" s="61"/>
      <c r="G47" s="99"/>
      <c r="H47" s="101"/>
      <c r="I47" s="139"/>
      <c r="J47" s="101"/>
      <c r="K47" s="98"/>
      <c r="L47" s="33"/>
    </row>
    <row r="48" spans="1:12" s="19" customFormat="1" ht="15.75" hidden="1">
      <c r="A48" s="26"/>
      <c r="B48" s="20"/>
      <c r="C48" s="112" t="s">
        <v>106</v>
      </c>
      <c r="D48" s="72"/>
      <c r="E48" s="61"/>
      <c r="F48" s="61"/>
      <c r="G48" s="99"/>
      <c r="H48" s="101"/>
      <c r="I48" s="139"/>
      <c r="J48" s="101"/>
      <c r="K48" s="98"/>
      <c r="L48" s="33"/>
    </row>
    <row r="49" spans="1:12" s="19" customFormat="1" ht="17.25" customHeight="1" hidden="1">
      <c r="A49" s="26"/>
      <c r="B49" s="20"/>
      <c r="C49" s="112" t="s">
        <v>107</v>
      </c>
      <c r="D49" s="72"/>
      <c r="E49" s="61"/>
      <c r="F49" s="61"/>
      <c r="G49" s="99"/>
      <c r="H49" s="101"/>
      <c r="I49" s="139"/>
      <c r="J49" s="101"/>
      <c r="K49" s="98"/>
      <c r="L49" s="33"/>
    </row>
    <row r="50" spans="1:12" s="19" customFormat="1" ht="15.75" hidden="1">
      <c r="A50" s="26"/>
      <c r="B50" s="20"/>
      <c r="C50" s="112" t="s">
        <v>96</v>
      </c>
      <c r="D50" s="72"/>
      <c r="E50" s="61"/>
      <c r="F50" s="61"/>
      <c r="G50" s="99"/>
      <c r="H50" s="101"/>
      <c r="I50" s="139"/>
      <c r="J50" s="101"/>
      <c r="K50" s="98"/>
      <c r="L50" s="33"/>
    </row>
    <row r="51" spans="1:12" s="19" customFormat="1" ht="16.5" customHeight="1" hidden="1">
      <c r="A51" s="26"/>
      <c r="B51" s="20"/>
      <c r="C51" s="112" t="s">
        <v>97</v>
      </c>
      <c r="D51" s="72"/>
      <c r="E51" s="61"/>
      <c r="F51" s="61"/>
      <c r="G51" s="99"/>
      <c r="H51" s="101"/>
      <c r="I51" s="139"/>
      <c r="J51" s="101"/>
      <c r="K51" s="98"/>
      <c r="L51" s="33"/>
    </row>
    <row r="52" spans="1:12" s="19" customFormat="1" ht="15.75" hidden="1">
      <c r="A52" s="26"/>
      <c r="B52" s="20"/>
      <c r="C52" s="112" t="s">
        <v>90</v>
      </c>
      <c r="D52" s="72"/>
      <c r="E52" s="112"/>
      <c r="F52" s="61"/>
      <c r="G52" s="99"/>
      <c r="H52" s="101"/>
      <c r="I52" s="139"/>
      <c r="J52" s="101"/>
      <c r="K52" s="98"/>
      <c r="L52" s="33"/>
    </row>
    <row r="53" spans="1:12" s="19" customFormat="1" ht="15.75" hidden="1">
      <c r="A53" s="26"/>
      <c r="B53" s="20" t="s">
        <v>12</v>
      </c>
      <c r="C53" s="28" t="s">
        <v>13</v>
      </c>
      <c r="D53" s="72">
        <v>15100</v>
      </c>
      <c r="E53" s="61"/>
      <c r="F53" s="61"/>
      <c r="G53" s="99"/>
      <c r="H53" s="99"/>
      <c r="I53" s="139"/>
      <c r="J53" s="99"/>
      <c r="K53" s="98"/>
      <c r="L53" s="33"/>
    </row>
    <row r="54" spans="1:12" s="19" customFormat="1" ht="15.75" hidden="1">
      <c r="A54" s="26"/>
      <c r="B54" s="20"/>
      <c r="C54" s="112" t="s">
        <v>95</v>
      </c>
      <c r="D54" s="72"/>
      <c r="E54" s="61"/>
      <c r="F54" s="61"/>
      <c r="G54" s="99"/>
      <c r="H54" s="101"/>
      <c r="I54" s="139"/>
      <c r="J54" s="101"/>
      <c r="K54" s="98"/>
      <c r="L54" s="33"/>
    </row>
    <row r="55" spans="1:12" s="19" customFormat="1" ht="15.75" hidden="1">
      <c r="A55" s="26"/>
      <c r="B55" s="20" t="s">
        <v>14</v>
      </c>
      <c r="C55" s="28" t="s">
        <v>15</v>
      </c>
      <c r="D55" s="72"/>
      <c r="E55" s="61"/>
      <c r="F55" s="61"/>
      <c r="G55" s="99"/>
      <c r="H55" s="101"/>
      <c r="I55" s="139"/>
      <c r="J55" s="99"/>
      <c r="K55" s="98"/>
      <c r="L55" s="33"/>
    </row>
    <row r="56" spans="1:12" s="19" customFormat="1" ht="22.5" hidden="1">
      <c r="A56" s="26"/>
      <c r="B56" s="20"/>
      <c r="C56" s="112" t="s">
        <v>94</v>
      </c>
      <c r="D56" s="72"/>
      <c r="E56" s="61"/>
      <c r="F56" s="61"/>
      <c r="G56" s="99"/>
      <c r="H56" s="101"/>
      <c r="I56" s="139"/>
      <c r="J56" s="101"/>
      <c r="K56" s="98"/>
      <c r="L56" s="33"/>
    </row>
    <row r="57" spans="1:12" s="19" customFormat="1" ht="22.5" hidden="1">
      <c r="A57" s="26"/>
      <c r="B57" s="20"/>
      <c r="C57" s="112" t="s">
        <v>93</v>
      </c>
      <c r="D57" s="72"/>
      <c r="E57" s="61"/>
      <c r="F57" s="61"/>
      <c r="G57" s="99"/>
      <c r="H57" s="101"/>
      <c r="I57" s="139"/>
      <c r="J57" s="101"/>
      <c r="K57" s="98"/>
      <c r="L57" s="33"/>
    </row>
    <row r="58" spans="1:12" s="19" customFormat="1" ht="15.75" hidden="1">
      <c r="A58" s="26"/>
      <c r="B58" s="20"/>
      <c r="C58" s="112" t="s">
        <v>95</v>
      </c>
      <c r="D58" s="72"/>
      <c r="E58" s="61"/>
      <c r="F58" s="61"/>
      <c r="G58" s="99"/>
      <c r="H58" s="101"/>
      <c r="I58" s="139"/>
      <c r="J58" s="101"/>
      <c r="K58" s="98"/>
      <c r="L58" s="33"/>
    </row>
    <row r="59" spans="1:12" s="19" customFormat="1" ht="15.75" hidden="1">
      <c r="A59" s="26"/>
      <c r="B59" s="20"/>
      <c r="C59" s="112" t="s">
        <v>88</v>
      </c>
      <c r="D59" s="72"/>
      <c r="E59" s="61"/>
      <c r="F59" s="61"/>
      <c r="G59" s="99"/>
      <c r="H59" s="101"/>
      <c r="I59" s="139"/>
      <c r="J59" s="101"/>
      <c r="K59" s="98"/>
      <c r="L59" s="33"/>
    </row>
    <row r="60" spans="1:12" s="19" customFormat="1" ht="17.25" customHeight="1" hidden="1">
      <c r="A60" s="26"/>
      <c r="B60" s="20"/>
      <c r="C60" s="112" t="s">
        <v>89</v>
      </c>
      <c r="D60" s="72"/>
      <c r="E60" s="61"/>
      <c r="F60" s="61"/>
      <c r="G60" s="99"/>
      <c r="H60" s="101"/>
      <c r="I60" s="139"/>
      <c r="J60" s="101"/>
      <c r="K60" s="98"/>
      <c r="L60" s="33"/>
    </row>
    <row r="61" spans="1:12" s="19" customFormat="1" ht="15.75" hidden="1">
      <c r="A61" s="26"/>
      <c r="B61" s="20"/>
      <c r="C61" s="112" t="s">
        <v>96</v>
      </c>
      <c r="D61" s="72"/>
      <c r="E61" s="61"/>
      <c r="F61" s="61"/>
      <c r="G61" s="99"/>
      <c r="H61" s="101"/>
      <c r="I61" s="139"/>
      <c r="J61" s="101"/>
      <c r="K61" s="98"/>
      <c r="L61" s="33"/>
    </row>
    <row r="62" spans="1:12" s="19" customFormat="1" ht="16.5" customHeight="1" hidden="1">
      <c r="A62" s="26"/>
      <c r="B62" s="20"/>
      <c r="C62" s="112" t="s">
        <v>97</v>
      </c>
      <c r="D62" s="72"/>
      <c r="E62" s="61"/>
      <c r="F62" s="61"/>
      <c r="G62" s="99"/>
      <c r="H62" s="101"/>
      <c r="I62" s="139"/>
      <c r="J62" s="101"/>
      <c r="K62" s="98"/>
      <c r="L62" s="33"/>
    </row>
    <row r="63" spans="1:12" s="19" customFormat="1" ht="15.75" hidden="1">
      <c r="A63" s="26"/>
      <c r="B63" s="20"/>
      <c r="C63" s="112" t="s">
        <v>90</v>
      </c>
      <c r="D63" s="72"/>
      <c r="E63" s="112"/>
      <c r="F63" s="61"/>
      <c r="G63" s="99"/>
      <c r="H63" s="101"/>
      <c r="I63" s="139"/>
      <c r="J63" s="101"/>
      <c r="K63" s="98"/>
      <c r="L63" s="33"/>
    </row>
    <row r="64" spans="1:12" s="158" customFormat="1" ht="15.75" hidden="1">
      <c r="A64" s="149"/>
      <c r="B64" s="150" t="s">
        <v>16</v>
      </c>
      <c r="C64" s="151" t="s">
        <v>17</v>
      </c>
      <c r="D64" s="152">
        <v>293619.1</v>
      </c>
      <c r="E64" s="153">
        <f>E65+E66</f>
        <v>0</v>
      </c>
      <c r="F64" s="153">
        <f>F65+F66</f>
        <v>0</v>
      </c>
      <c r="G64" s="154"/>
      <c r="H64" s="155"/>
      <c r="I64" s="156"/>
      <c r="J64" s="155"/>
      <c r="K64" s="156"/>
      <c r="L64" s="157"/>
    </row>
    <row r="65" spans="1:12" s="158" customFormat="1" ht="22.5" hidden="1">
      <c r="A65" s="149"/>
      <c r="B65" s="150"/>
      <c r="C65" s="159" t="s">
        <v>94</v>
      </c>
      <c r="D65" s="152"/>
      <c r="E65" s="153"/>
      <c r="F65" s="153"/>
      <c r="G65" s="154"/>
      <c r="H65" s="155"/>
      <c r="I65" s="156"/>
      <c r="J65" s="155"/>
      <c r="K65" s="156"/>
      <c r="L65" s="157"/>
    </row>
    <row r="66" spans="1:12" s="158" customFormat="1" ht="22.5" hidden="1">
      <c r="A66" s="149"/>
      <c r="B66" s="150"/>
      <c r="C66" s="159" t="s">
        <v>93</v>
      </c>
      <c r="D66" s="152"/>
      <c r="E66" s="153"/>
      <c r="F66" s="153"/>
      <c r="G66" s="154"/>
      <c r="H66" s="155"/>
      <c r="I66" s="156"/>
      <c r="J66" s="155"/>
      <c r="K66" s="156"/>
      <c r="L66" s="157"/>
    </row>
    <row r="67" spans="1:12" s="25" customFormat="1" ht="15.75" hidden="1">
      <c r="A67" s="21" t="s">
        <v>18</v>
      </c>
      <c r="B67" s="22"/>
      <c r="C67" s="23" t="s">
        <v>19</v>
      </c>
      <c r="D67" s="73"/>
      <c r="E67" s="57">
        <f>E68</f>
        <v>0</v>
      </c>
      <c r="F67" s="57">
        <f>F68</f>
        <v>0</v>
      </c>
      <c r="G67" s="100"/>
      <c r="H67" s="102"/>
      <c r="I67" s="141"/>
      <c r="J67" s="102"/>
      <c r="K67" s="104"/>
      <c r="L67" s="86"/>
    </row>
    <row r="68" spans="1:12" s="19" customFormat="1" ht="15.75" hidden="1">
      <c r="A68" s="17"/>
      <c r="B68" s="20" t="s">
        <v>20</v>
      </c>
      <c r="C68" s="28" t="s">
        <v>17</v>
      </c>
      <c r="D68" s="74"/>
      <c r="E68" s="61">
        <f>E69+E70</f>
        <v>0</v>
      </c>
      <c r="F68" s="61">
        <f>F69+F70</f>
        <v>0</v>
      </c>
      <c r="G68" s="99"/>
      <c r="H68" s="101"/>
      <c r="I68" s="139"/>
      <c r="J68" s="101"/>
      <c r="K68" s="98"/>
      <c r="L68" s="33"/>
    </row>
    <row r="69" spans="1:12" s="19" customFormat="1" ht="22.5" hidden="1">
      <c r="A69" s="17"/>
      <c r="B69" s="20"/>
      <c r="C69" s="159" t="s">
        <v>94</v>
      </c>
      <c r="D69" s="74"/>
      <c r="E69" s="61"/>
      <c r="F69" s="61"/>
      <c r="G69" s="99"/>
      <c r="H69" s="101"/>
      <c r="I69" s="139"/>
      <c r="J69" s="101"/>
      <c r="K69" s="98"/>
      <c r="L69" s="33"/>
    </row>
    <row r="70" spans="1:12" s="19" customFormat="1" ht="22.5" hidden="1">
      <c r="A70" s="17"/>
      <c r="B70" s="20"/>
      <c r="C70" s="159" t="s">
        <v>93</v>
      </c>
      <c r="D70" s="72"/>
      <c r="E70" s="61"/>
      <c r="F70" s="61"/>
      <c r="G70" s="99"/>
      <c r="H70" s="101"/>
      <c r="I70" s="139"/>
      <c r="J70" s="101"/>
      <c r="K70" s="98"/>
      <c r="L70" s="33"/>
    </row>
    <row r="71" spans="1:12" s="25" customFormat="1" ht="15.75" hidden="1">
      <c r="A71" s="30">
        <v>500</v>
      </c>
      <c r="B71" s="22"/>
      <c r="C71" s="23" t="s">
        <v>21</v>
      </c>
      <c r="D71" s="71">
        <v>4700</v>
      </c>
      <c r="E71" s="57"/>
      <c r="F71" s="57"/>
      <c r="G71" s="100"/>
      <c r="H71" s="102"/>
      <c r="I71" s="141"/>
      <c r="J71" s="102"/>
      <c r="K71" s="104"/>
      <c r="L71" s="86"/>
    </row>
    <row r="72" spans="1:12" s="19" customFormat="1" ht="15.75" hidden="1">
      <c r="A72" s="17"/>
      <c r="B72" s="20" t="s">
        <v>22</v>
      </c>
      <c r="C72" s="28" t="s">
        <v>17</v>
      </c>
      <c r="D72" s="72">
        <v>4700</v>
      </c>
      <c r="E72" s="61"/>
      <c r="F72" s="61"/>
      <c r="G72" s="99"/>
      <c r="H72" s="101"/>
      <c r="I72" s="139"/>
      <c r="J72" s="101"/>
      <c r="K72" s="98"/>
      <c r="L72" s="33"/>
    </row>
    <row r="73" spans="1:12" s="19" customFormat="1" ht="15.75" hidden="1">
      <c r="A73" s="17"/>
      <c r="B73" s="20"/>
      <c r="C73" s="28"/>
      <c r="D73" s="72"/>
      <c r="E73" s="61"/>
      <c r="F73" s="61"/>
      <c r="G73" s="99"/>
      <c r="H73" s="101"/>
      <c r="I73" s="139"/>
      <c r="J73" s="101"/>
      <c r="K73" s="98"/>
      <c r="L73" s="33"/>
    </row>
    <row r="74" spans="1:12" s="29" customFormat="1" ht="15.75">
      <c r="A74" s="30">
        <v>600</v>
      </c>
      <c r="B74" s="31"/>
      <c r="C74" s="23" t="s">
        <v>23</v>
      </c>
      <c r="D74" s="71">
        <f>+D75+D77+D80+D82</f>
        <v>4201601</v>
      </c>
      <c r="E74" s="57">
        <f>E77</f>
        <v>0</v>
      </c>
      <c r="F74" s="57">
        <f>F75+F77+F80+F82</f>
        <v>40000</v>
      </c>
      <c r="G74" s="100"/>
      <c r="H74" s="102"/>
      <c r="I74" s="141"/>
      <c r="J74" s="100"/>
      <c r="K74" s="103"/>
      <c r="L74" s="35"/>
    </row>
    <row r="75" spans="1:12" s="19" customFormat="1" ht="15.75" hidden="1">
      <c r="A75" s="17"/>
      <c r="B75" s="18">
        <v>60014</v>
      </c>
      <c r="C75" s="28" t="s">
        <v>24</v>
      </c>
      <c r="D75" s="72">
        <v>1174650</v>
      </c>
      <c r="E75" s="61"/>
      <c r="F75" s="61"/>
      <c r="G75" s="99"/>
      <c r="H75" s="101"/>
      <c r="I75" s="139"/>
      <c r="J75" s="99"/>
      <c r="K75" s="98"/>
      <c r="L75" s="33"/>
    </row>
    <row r="76" spans="1:12" s="19" customFormat="1" ht="15.75" hidden="1">
      <c r="A76" s="17"/>
      <c r="B76" s="18"/>
      <c r="C76" s="28"/>
      <c r="D76" s="72"/>
      <c r="E76" s="61"/>
      <c r="F76" s="61"/>
      <c r="G76" s="99"/>
      <c r="H76" s="101"/>
      <c r="I76" s="139"/>
      <c r="J76" s="99"/>
      <c r="K76" s="98"/>
      <c r="L76" s="33"/>
    </row>
    <row r="77" spans="1:12" s="19" customFormat="1" ht="15.75" hidden="1">
      <c r="A77" s="17"/>
      <c r="B77" s="18">
        <v>60016</v>
      </c>
      <c r="C77" s="28" t="s">
        <v>25</v>
      </c>
      <c r="D77" s="72">
        <v>2961951</v>
      </c>
      <c r="E77" s="61"/>
      <c r="F77" s="61"/>
      <c r="G77" s="99"/>
      <c r="H77" s="101"/>
      <c r="I77" s="139"/>
      <c r="J77" s="99"/>
      <c r="K77" s="98"/>
      <c r="L77" s="33"/>
    </row>
    <row r="78" spans="1:12" s="19" customFormat="1" ht="15" customHeight="1" hidden="1">
      <c r="A78" s="17"/>
      <c r="B78" s="18"/>
      <c r="C78" s="112" t="s">
        <v>93</v>
      </c>
      <c r="D78" s="72"/>
      <c r="E78" s="61"/>
      <c r="F78" s="61"/>
      <c r="G78" s="99"/>
      <c r="H78" s="101"/>
      <c r="I78" s="139"/>
      <c r="J78" s="99"/>
      <c r="K78" s="98"/>
      <c r="L78" s="33"/>
    </row>
    <row r="79" spans="1:12" s="19" customFormat="1" ht="15" customHeight="1" hidden="1">
      <c r="A79" s="17"/>
      <c r="B79" s="18"/>
      <c r="C79" s="112" t="s">
        <v>90</v>
      </c>
      <c r="D79" s="72"/>
      <c r="E79" s="61"/>
      <c r="F79" s="61"/>
      <c r="G79" s="99"/>
      <c r="H79" s="101"/>
      <c r="I79" s="139"/>
      <c r="J79" s="99"/>
      <c r="K79" s="98"/>
      <c r="L79" s="33"/>
    </row>
    <row r="80" spans="1:12" s="19" customFormat="1" ht="15" customHeight="1" hidden="1">
      <c r="A80" s="17"/>
      <c r="B80" s="18">
        <v>60017</v>
      </c>
      <c r="C80" s="28" t="s">
        <v>26</v>
      </c>
      <c r="D80" s="72">
        <v>27000</v>
      </c>
      <c r="E80" s="61"/>
      <c r="F80" s="61"/>
      <c r="G80" s="99"/>
      <c r="H80" s="101"/>
      <c r="I80" s="139"/>
      <c r="J80" s="101"/>
      <c r="K80" s="98"/>
      <c r="L80" s="33"/>
    </row>
    <row r="81" spans="1:12" s="19" customFormat="1" ht="15.75" hidden="1">
      <c r="A81" s="17"/>
      <c r="B81" s="18"/>
      <c r="C81" s="28"/>
      <c r="D81" s="72"/>
      <c r="E81" s="61"/>
      <c r="F81" s="61"/>
      <c r="G81" s="99"/>
      <c r="H81" s="101"/>
      <c r="I81" s="139"/>
      <c r="J81" s="101"/>
      <c r="K81" s="98"/>
      <c r="L81" s="33"/>
    </row>
    <row r="82" spans="1:12" s="19" customFormat="1" ht="15.75">
      <c r="A82" s="17"/>
      <c r="B82" s="18">
        <v>60078</v>
      </c>
      <c r="C82" s="27" t="s">
        <v>109</v>
      </c>
      <c r="D82" s="72">
        <v>38000</v>
      </c>
      <c r="E82" s="61"/>
      <c r="F82" s="61">
        <f>F83+F84</f>
        <v>40000</v>
      </c>
      <c r="G82" s="99"/>
      <c r="H82" s="101"/>
      <c r="I82" s="139"/>
      <c r="J82" s="101"/>
      <c r="K82" s="98"/>
      <c r="L82" s="33"/>
    </row>
    <row r="83" spans="1:12" s="19" customFormat="1" ht="22.5">
      <c r="A83" s="17"/>
      <c r="B83" s="18"/>
      <c r="C83" s="159" t="s">
        <v>93</v>
      </c>
      <c r="D83" s="72"/>
      <c r="E83" s="61"/>
      <c r="F83" s="61">
        <v>30000</v>
      </c>
      <c r="G83" s="99"/>
      <c r="H83" s="101"/>
      <c r="I83" s="139"/>
      <c r="J83" s="101"/>
      <c r="K83" s="98"/>
      <c r="L83" s="33"/>
    </row>
    <row r="84" spans="1:12" s="19" customFormat="1" ht="15.75">
      <c r="A84" s="17"/>
      <c r="B84" s="18"/>
      <c r="C84" s="112" t="s">
        <v>90</v>
      </c>
      <c r="D84" s="72"/>
      <c r="E84" s="61"/>
      <c r="F84" s="61">
        <v>10000</v>
      </c>
      <c r="G84" s="99"/>
      <c r="H84" s="101"/>
      <c r="I84" s="139"/>
      <c r="J84" s="101"/>
      <c r="K84" s="98"/>
      <c r="L84" s="33"/>
    </row>
    <row r="85" spans="1:12" s="25" customFormat="1" ht="15.75" hidden="1">
      <c r="A85" s="30">
        <v>700</v>
      </c>
      <c r="B85" s="31"/>
      <c r="C85" s="23" t="s">
        <v>27</v>
      </c>
      <c r="D85" s="71">
        <v>287000</v>
      </c>
      <c r="E85" s="57"/>
      <c r="F85" s="57"/>
      <c r="G85" s="100"/>
      <c r="H85" s="102"/>
      <c r="I85" s="141"/>
      <c r="J85" s="100"/>
      <c r="K85" s="104"/>
      <c r="L85" s="86"/>
    </row>
    <row r="86" spans="1:12" s="19" customFormat="1" ht="15.75" hidden="1">
      <c r="A86" s="17"/>
      <c r="B86" s="18">
        <v>70004</v>
      </c>
      <c r="C86" s="28" t="s">
        <v>28</v>
      </c>
      <c r="D86" s="72">
        <v>6500</v>
      </c>
      <c r="E86" s="61"/>
      <c r="F86" s="61"/>
      <c r="G86" s="99"/>
      <c r="H86" s="101"/>
      <c r="I86" s="139"/>
      <c r="J86" s="98"/>
      <c r="K86" s="98"/>
      <c r="L86" s="33"/>
    </row>
    <row r="87" spans="1:12" s="19" customFormat="1" ht="15.75" hidden="1">
      <c r="A87" s="17"/>
      <c r="B87" s="18"/>
      <c r="C87" s="28"/>
      <c r="D87" s="72"/>
      <c r="E87" s="61"/>
      <c r="F87" s="61"/>
      <c r="G87" s="99"/>
      <c r="H87" s="101"/>
      <c r="I87" s="139"/>
      <c r="J87" s="98"/>
      <c r="K87" s="98"/>
      <c r="L87" s="33"/>
    </row>
    <row r="88" spans="1:12" s="19" customFormat="1" ht="15.75" hidden="1">
      <c r="A88" s="17"/>
      <c r="B88" s="18">
        <v>70005</v>
      </c>
      <c r="C88" s="28" t="s">
        <v>29</v>
      </c>
      <c r="D88" s="72">
        <v>177000</v>
      </c>
      <c r="E88" s="61"/>
      <c r="F88" s="61"/>
      <c r="G88" s="99"/>
      <c r="H88" s="101"/>
      <c r="I88" s="139"/>
      <c r="J88" s="99"/>
      <c r="K88" s="98"/>
      <c r="L88" s="33"/>
    </row>
    <row r="89" spans="1:12" s="19" customFormat="1" ht="15.75" hidden="1">
      <c r="A89" s="17"/>
      <c r="B89" s="18"/>
      <c r="D89" s="75"/>
      <c r="E89" s="61"/>
      <c r="F89" s="61"/>
      <c r="G89" s="99"/>
      <c r="H89" s="101"/>
      <c r="I89" s="139"/>
      <c r="J89" s="98"/>
      <c r="K89" s="98"/>
      <c r="L89" s="33"/>
    </row>
    <row r="90" spans="1:12" s="25" customFormat="1" ht="15.75" hidden="1">
      <c r="A90" s="30">
        <v>710</v>
      </c>
      <c r="B90" s="31"/>
      <c r="C90" s="23" t="s">
        <v>30</v>
      </c>
      <c r="D90" s="71">
        <v>73800</v>
      </c>
      <c r="E90" s="57"/>
      <c r="F90" s="57"/>
      <c r="G90" s="100"/>
      <c r="H90" s="102"/>
      <c r="I90" s="141"/>
      <c r="J90" s="103"/>
      <c r="K90" s="104"/>
      <c r="L90" s="86"/>
    </row>
    <row r="91" spans="1:12" s="34" customFormat="1" ht="15.75" hidden="1">
      <c r="A91" s="32"/>
      <c r="B91" s="33">
        <v>71004</v>
      </c>
      <c r="C91" s="28" t="s">
        <v>31</v>
      </c>
      <c r="D91" s="76">
        <v>67800</v>
      </c>
      <c r="E91" s="61"/>
      <c r="F91" s="60"/>
      <c r="G91" s="105"/>
      <c r="H91" s="105"/>
      <c r="I91" s="142"/>
      <c r="J91" s="93"/>
      <c r="K91" s="93"/>
      <c r="L91" s="46"/>
    </row>
    <row r="92" spans="1:12" s="34" customFormat="1" ht="15.75" hidden="1">
      <c r="A92" s="32"/>
      <c r="B92" s="33">
        <v>71035</v>
      </c>
      <c r="C92" s="28" t="s">
        <v>32</v>
      </c>
      <c r="D92" s="76">
        <v>6000</v>
      </c>
      <c r="E92" s="61"/>
      <c r="F92" s="60"/>
      <c r="G92" s="105"/>
      <c r="H92" s="105"/>
      <c r="I92" s="142"/>
      <c r="J92" s="93"/>
      <c r="K92" s="93"/>
      <c r="L92" s="46"/>
    </row>
    <row r="93" spans="1:12" s="51" customFormat="1" ht="15.75" hidden="1">
      <c r="A93" s="47"/>
      <c r="B93" s="49"/>
      <c r="C93" s="50"/>
      <c r="D93" s="77"/>
      <c r="E93" s="61"/>
      <c r="F93" s="60"/>
      <c r="G93" s="105"/>
      <c r="H93" s="105"/>
      <c r="I93" s="142"/>
      <c r="J93" s="105"/>
      <c r="K93" s="93"/>
      <c r="L93" s="87"/>
    </row>
    <row r="94" spans="1:12" s="48" customFormat="1" ht="15.75" hidden="1">
      <c r="A94" s="30">
        <v>750</v>
      </c>
      <c r="B94" s="30"/>
      <c r="C94" s="55" t="s">
        <v>33</v>
      </c>
      <c r="D94" s="78">
        <v>2964067.17</v>
      </c>
      <c r="E94" s="57">
        <f>E95+E98+E101+E102</f>
        <v>0</v>
      </c>
      <c r="F94" s="57">
        <f>F95+F98+F101+F102</f>
        <v>0</v>
      </c>
      <c r="G94" s="106"/>
      <c r="H94" s="106"/>
      <c r="I94" s="143"/>
      <c r="J94" s="106"/>
      <c r="K94" s="107"/>
      <c r="L94" s="88"/>
    </row>
    <row r="95" spans="1:12" s="32" customFormat="1" ht="15.75" hidden="1">
      <c r="A95" s="17"/>
      <c r="B95" s="17">
        <v>75011</v>
      </c>
      <c r="C95" s="59" t="s">
        <v>34</v>
      </c>
      <c r="D95" s="79">
        <v>191267.17</v>
      </c>
      <c r="E95" s="61"/>
      <c r="F95" s="60">
        <f>F96</f>
        <v>0</v>
      </c>
      <c r="G95" s="105"/>
      <c r="H95" s="105"/>
      <c r="I95" s="142"/>
      <c r="J95" s="105"/>
      <c r="K95" s="93"/>
      <c r="L95" s="89"/>
    </row>
    <row r="96" spans="1:12" s="32" customFormat="1" ht="26.25" customHeight="1" hidden="1">
      <c r="A96" s="17"/>
      <c r="B96" s="17"/>
      <c r="C96" s="200" t="s">
        <v>94</v>
      </c>
      <c r="D96" s="79"/>
      <c r="E96" s="61"/>
      <c r="F96" s="60"/>
      <c r="G96" s="105"/>
      <c r="H96" s="105"/>
      <c r="I96" s="142"/>
      <c r="J96" s="105"/>
      <c r="K96" s="93"/>
      <c r="L96" s="89"/>
    </row>
    <row r="97" spans="1:12" s="32" customFormat="1" ht="15.75" hidden="1">
      <c r="A97" s="17"/>
      <c r="B97" s="17">
        <v>75022</v>
      </c>
      <c r="C97" s="59" t="s">
        <v>35</v>
      </c>
      <c r="D97" s="79">
        <v>225550</v>
      </c>
      <c r="E97" s="61"/>
      <c r="F97" s="60"/>
      <c r="G97" s="105"/>
      <c r="H97" s="105"/>
      <c r="I97" s="142"/>
      <c r="J97" s="105"/>
      <c r="K97" s="93"/>
      <c r="L97" s="89"/>
    </row>
    <row r="98" spans="1:12" s="32" customFormat="1" ht="15.75" hidden="1">
      <c r="A98" s="17"/>
      <c r="B98" s="17">
        <v>75023</v>
      </c>
      <c r="C98" s="59" t="s">
        <v>36</v>
      </c>
      <c r="D98" s="79">
        <v>2187650</v>
      </c>
      <c r="E98" s="61">
        <f>E99+E100</f>
        <v>0</v>
      </c>
      <c r="F98" s="61">
        <f>F99+F100</f>
        <v>0</v>
      </c>
      <c r="G98" s="105"/>
      <c r="H98" s="105"/>
      <c r="I98" s="142"/>
      <c r="J98" s="105"/>
      <c r="K98" s="93"/>
      <c r="L98" s="89"/>
    </row>
    <row r="99" spans="1:12" s="32" customFormat="1" ht="25.5" customHeight="1" hidden="1">
      <c r="A99" s="17"/>
      <c r="B99" s="17"/>
      <c r="C99" s="112" t="s">
        <v>94</v>
      </c>
      <c r="D99" s="79"/>
      <c r="E99" s="61"/>
      <c r="F99" s="60"/>
      <c r="G99" s="105"/>
      <c r="H99" s="105"/>
      <c r="I99" s="142"/>
      <c r="J99" s="105"/>
      <c r="K99" s="93"/>
      <c r="L99" s="89"/>
    </row>
    <row r="100" spans="1:12" s="32" customFormat="1" ht="26.25" customHeight="1" hidden="1">
      <c r="A100" s="17"/>
      <c r="B100" s="17"/>
      <c r="C100" s="112" t="s">
        <v>93</v>
      </c>
      <c r="D100" s="79"/>
      <c r="E100" s="61"/>
      <c r="F100" s="60"/>
      <c r="G100" s="105"/>
      <c r="H100" s="105"/>
      <c r="I100" s="142"/>
      <c r="J100" s="105"/>
      <c r="K100" s="93"/>
      <c r="L100" s="89"/>
    </row>
    <row r="101" spans="1:12" s="32" customFormat="1" ht="15.75" hidden="1">
      <c r="A101" s="17"/>
      <c r="B101" s="17">
        <v>75075</v>
      </c>
      <c r="C101" s="59" t="s">
        <v>37</v>
      </c>
      <c r="D101" s="79">
        <v>119000</v>
      </c>
      <c r="E101" s="61"/>
      <c r="F101" s="60"/>
      <c r="G101" s="105"/>
      <c r="H101" s="105"/>
      <c r="I101" s="142"/>
      <c r="J101" s="105"/>
      <c r="K101" s="93"/>
      <c r="L101" s="89"/>
    </row>
    <row r="102" spans="1:12" s="32" customFormat="1" ht="15.75" hidden="1">
      <c r="A102" s="17"/>
      <c r="B102" s="17">
        <v>75056</v>
      </c>
      <c r="C102" s="59" t="s">
        <v>110</v>
      </c>
      <c r="D102" s="79">
        <v>240600</v>
      </c>
      <c r="E102" s="61"/>
      <c r="F102" s="60">
        <f>F103+F104</f>
        <v>0</v>
      </c>
      <c r="G102" s="105"/>
      <c r="H102" s="105"/>
      <c r="I102" s="142"/>
      <c r="J102" s="105"/>
      <c r="K102" s="93"/>
      <c r="L102" s="89"/>
    </row>
    <row r="103" spans="1:12" s="32" customFormat="1" ht="15.75" hidden="1">
      <c r="A103" s="17"/>
      <c r="B103" s="17"/>
      <c r="C103" s="112" t="s">
        <v>106</v>
      </c>
      <c r="D103" s="79"/>
      <c r="E103" s="61"/>
      <c r="F103" s="60"/>
      <c r="G103" s="105"/>
      <c r="H103" s="105"/>
      <c r="I103" s="142"/>
      <c r="J103" s="105"/>
      <c r="K103" s="93"/>
      <c r="L103" s="89"/>
    </row>
    <row r="104" spans="1:12" s="32" customFormat="1" ht="22.5" hidden="1">
      <c r="A104" s="17"/>
      <c r="B104" s="17"/>
      <c r="C104" s="112" t="s">
        <v>93</v>
      </c>
      <c r="D104" s="79"/>
      <c r="E104" s="61"/>
      <c r="F104" s="60"/>
      <c r="G104" s="105"/>
      <c r="H104" s="105"/>
      <c r="I104" s="142"/>
      <c r="J104" s="105"/>
      <c r="K104" s="93"/>
      <c r="L104" s="89"/>
    </row>
    <row r="105" spans="1:12" s="58" customFormat="1" ht="31.5">
      <c r="A105" s="30">
        <v>751</v>
      </c>
      <c r="B105" s="30"/>
      <c r="C105" s="178" t="s">
        <v>38</v>
      </c>
      <c r="D105" s="78">
        <v>31604</v>
      </c>
      <c r="E105" s="57">
        <f>E106</f>
        <v>1464</v>
      </c>
      <c r="F105" s="57">
        <f>F106</f>
        <v>1464</v>
      </c>
      <c r="G105" s="106"/>
      <c r="H105" s="106"/>
      <c r="I105" s="143"/>
      <c r="J105" s="106"/>
      <c r="K105" s="62"/>
      <c r="L105" s="66"/>
    </row>
    <row r="106" spans="1:12" s="160" customFormat="1" ht="15.75">
      <c r="A106" s="168"/>
      <c r="B106" s="168">
        <v>75107</v>
      </c>
      <c r="C106" s="169" t="s">
        <v>104</v>
      </c>
      <c r="D106" s="170">
        <v>2289</v>
      </c>
      <c r="E106" s="153">
        <f>E107+E108</f>
        <v>1464</v>
      </c>
      <c r="F106" s="153">
        <f>F107+F108</f>
        <v>1464</v>
      </c>
      <c r="G106" s="164"/>
      <c r="H106" s="164"/>
      <c r="I106" s="165"/>
      <c r="J106" s="164"/>
      <c r="K106" s="165"/>
      <c r="L106" s="171"/>
    </row>
    <row r="107" spans="1:12" s="160" customFormat="1" ht="22.5">
      <c r="A107" s="168"/>
      <c r="B107" s="168"/>
      <c r="C107" s="159" t="s">
        <v>94</v>
      </c>
      <c r="D107" s="170"/>
      <c r="E107" s="153"/>
      <c r="F107" s="163">
        <v>1464</v>
      </c>
      <c r="G107" s="164"/>
      <c r="H107" s="164"/>
      <c r="I107" s="165"/>
      <c r="J107" s="164"/>
      <c r="K107" s="165"/>
      <c r="L107" s="171"/>
    </row>
    <row r="108" spans="1:12" s="160" customFormat="1" ht="22.5">
      <c r="A108" s="168"/>
      <c r="B108" s="168"/>
      <c r="C108" s="159" t="s">
        <v>93</v>
      </c>
      <c r="D108" s="170"/>
      <c r="E108" s="153">
        <v>1464</v>
      </c>
      <c r="F108" s="163"/>
      <c r="G108" s="164"/>
      <c r="H108" s="164"/>
      <c r="I108" s="165"/>
      <c r="J108" s="164"/>
      <c r="K108" s="165"/>
      <c r="L108" s="171"/>
    </row>
    <row r="109" spans="1:12" s="32" customFormat="1" ht="15.75" hidden="1">
      <c r="A109" s="17"/>
      <c r="B109" s="17">
        <v>75113</v>
      </c>
      <c r="C109" s="59" t="s">
        <v>39</v>
      </c>
      <c r="D109" s="79">
        <v>29315</v>
      </c>
      <c r="E109" s="61"/>
      <c r="F109" s="60"/>
      <c r="G109" s="105"/>
      <c r="H109" s="105"/>
      <c r="I109" s="142"/>
      <c r="J109" s="105"/>
      <c r="K109" s="93"/>
      <c r="L109" s="89"/>
    </row>
    <row r="110" spans="1:12" s="32" customFormat="1" ht="15.75" hidden="1">
      <c r="A110" s="17"/>
      <c r="B110" s="17"/>
      <c r="C110" s="59"/>
      <c r="D110" s="79"/>
      <c r="E110" s="61"/>
      <c r="F110" s="60"/>
      <c r="G110" s="105"/>
      <c r="H110" s="105"/>
      <c r="I110" s="142"/>
      <c r="J110" s="105"/>
      <c r="K110" s="93"/>
      <c r="L110" s="89"/>
    </row>
    <row r="111" spans="1:12" s="48" customFormat="1" ht="16.5" customHeight="1">
      <c r="A111" s="30">
        <v>754</v>
      </c>
      <c r="B111" s="30"/>
      <c r="C111" s="55" t="s">
        <v>40</v>
      </c>
      <c r="D111" s="78">
        <f>+D112+D114+D115+D119+D120</f>
        <v>467250</v>
      </c>
      <c r="E111" s="57">
        <f>E115</f>
        <v>0</v>
      </c>
      <c r="F111" s="57">
        <f>F112+F114+F115+F119+F120+F122</f>
        <v>5600</v>
      </c>
      <c r="G111" s="106"/>
      <c r="H111" s="106"/>
      <c r="I111" s="143"/>
      <c r="J111" s="106"/>
      <c r="K111" s="107"/>
      <c r="L111" s="88"/>
    </row>
    <row r="112" spans="1:12" s="32" customFormat="1" ht="15.75" hidden="1">
      <c r="A112" s="17"/>
      <c r="B112" s="17">
        <v>75403</v>
      </c>
      <c r="C112" s="59" t="s">
        <v>41</v>
      </c>
      <c r="D112" s="79">
        <v>23600</v>
      </c>
      <c r="E112" s="61"/>
      <c r="F112" s="60"/>
      <c r="G112" s="105"/>
      <c r="H112" s="105"/>
      <c r="I112" s="142"/>
      <c r="J112" s="105"/>
      <c r="K112" s="93"/>
      <c r="L112" s="89"/>
    </row>
    <row r="113" spans="1:12" s="32" customFormat="1" ht="15.75" hidden="1">
      <c r="A113" s="17"/>
      <c r="B113" s="17"/>
      <c r="C113" s="59"/>
      <c r="D113" s="79"/>
      <c r="E113" s="61"/>
      <c r="F113" s="60"/>
      <c r="G113" s="105"/>
      <c r="H113" s="105"/>
      <c r="I113" s="142"/>
      <c r="J113" s="105"/>
      <c r="K113" s="93"/>
      <c r="L113" s="89"/>
    </row>
    <row r="114" spans="1:12" s="32" customFormat="1" ht="15.75" hidden="1">
      <c r="A114" s="17"/>
      <c r="B114" s="17">
        <v>75404</v>
      </c>
      <c r="C114" s="59" t="s">
        <v>42</v>
      </c>
      <c r="D114" s="79">
        <v>21400</v>
      </c>
      <c r="E114" s="61"/>
      <c r="F114" s="60"/>
      <c r="G114" s="105"/>
      <c r="H114" s="105"/>
      <c r="I114" s="142"/>
      <c r="J114" s="105"/>
      <c r="K114" s="93"/>
      <c r="L114" s="89"/>
    </row>
    <row r="115" spans="1:12" s="54" customFormat="1" ht="15.75" hidden="1">
      <c r="A115" s="52"/>
      <c r="B115" s="18">
        <v>75412</v>
      </c>
      <c r="C115" s="53" t="s">
        <v>43</v>
      </c>
      <c r="D115" s="80">
        <v>386300</v>
      </c>
      <c r="E115" s="61">
        <f>E116+E117+E118</f>
        <v>0</v>
      </c>
      <c r="F115" s="61">
        <f>F116+F117</f>
        <v>0</v>
      </c>
      <c r="G115" s="105"/>
      <c r="H115" s="105"/>
      <c r="I115" s="142"/>
      <c r="J115" s="105"/>
      <c r="K115" s="93"/>
      <c r="L115" s="90"/>
    </row>
    <row r="116" spans="1:12" s="54" customFormat="1" ht="22.5" hidden="1">
      <c r="A116" s="52"/>
      <c r="B116" s="18"/>
      <c r="C116" s="112" t="s">
        <v>93</v>
      </c>
      <c r="D116" s="80"/>
      <c r="E116" s="61"/>
      <c r="F116" s="60"/>
      <c r="G116" s="105"/>
      <c r="H116" s="105"/>
      <c r="I116" s="142"/>
      <c r="J116" s="105"/>
      <c r="K116" s="93"/>
      <c r="L116" s="90"/>
    </row>
    <row r="117" spans="1:12" s="54" customFormat="1" ht="15.75" hidden="1">
      <c r="A117" s="52"/>
      <c r="B117" s="18"/>
      <c r="C117" s="112" t="s">
        <v>106</v>
      </c>
      <c r="D117" s="80"/>
      <c r="E117" s="61"/>
      <c r="F117" s="60"/>
      <c r="G117" s="105"/>
      <c r="H117" s="105"/>
      <c r="I117" s="142"/>
      <c r="J117" s="105"/>
      <c r="K117" s="93"/>
      <c r="L117" s="90"/>
    </row>
    <row r="118" spans="1:12" s="54" customFormat="1" ht="22.5" hidden="1">
      <c r="A118" s="52"/>
      <c r="B118" s="18"/>
      <c r="C118" s="112" t="s">
        <v>94</v>
      </c>
      <c r="D118" s="80"/>
      <c r="E118" s="61"/>
      <c r="F118" s="60"/>
      <c r="G118" s="105"/>
      <c r="H118" s="105"/>
      <c r="I118" s="142"/>
      <c r="J118" s="105"/>
      <c r="K118" s="93"/>
      <c r="L118" s="90"/>
    </row>
    <row r="119" spans="1:12" s="34" customFormat="1" ht="15.75" hidden="1">
      <c r="A119" s="17"/>
      <c r="B119" s="33">
        <v>75414</v>
      </c>
      <c r="C119" s="28" t="s">
        <v>44</v>
      </c>
      <c r="D119" s="76">
        <v>27450</v>
      </c>
      <c r="E119" s="61"/>
      <c r="F119" s="60"/>
      <c r="G119" s="105"/>
      <c r="H119" s="105"/>
      <c r="I119" s="142"/>
      <c r="J119" s="105"/>
      <c r="K119" s="93"/>
      <c r="L119" s="46"/>
    </row>
    <row r="120" spans="1:12" s="34" customFormat="1" ht="15.75" hidden="1">
      <c r="A120" s="32"/>
      <c r="B120" s="33">
        <v>75421</v>
      </c>
      <c r="C120" s="28" t="s">
        <v>45</v>
      </c>
      <c r="D120" s="76">
        <v>8500</v>
      </c>
      <c r="E120" s="61">
        <f>E121</f>
        <v>0</v>
      </c>
      <c r="F120" s="61">
        <f>F121</f>
        <v>0</v>
      </c>
      <c r="G120" s="105"/>
      <c r="H120" s="105"/>
      <c r="I120" s="142"/>
      <c r="J120" s="105"/>
      <c r="K120" s="93"/>
      <c r="L120" s="46"/>
    </row>
    <row r="121" spans="1:12" s="34" customFormat="1" ht="22.5" hidden="1">
      <c r="A121" s="17"/>
      <c r="B121" s="33"/>
      <c r="C121" s="159" t="s">
        <v>93</v>
      </c>
      <c r="D121" s="76"/>
      <c r="E121" s="61"/>
      <c r="F121" s="60"/>
      <c r="G121" s="105"/>
      <c r="H121" s="105"/>
      <c r="I121" s="142"/>
      <c r="J121" s="105"/>
      <c r="K121" s="93"/>
      <c r="L121" s="46"/>
    </row>
    <row r="122" spans="1:12" s="34" customFormat="1" ht="15.75">
      <c r="A122" s="17"/>
      <c r="B122" s="12">
        <v>75478</v>
      </c>
      <c r="C122" s="28" t="s">
        <v>105</v>
      </c>
      <c r="D122" s="76"/>
      <c r="E122" s="61">
        <f>E123</f>
        <v>0</v>
      </c>
      <c r="F122" s="61">
        <f>F123</f>
        <v>5600</v>
      </c>
      <c r="G122" s="105"/>
      <c r="H122" s="105"/>
      <c r="I122" s="142"/>
      <c r="J122" s="105"/>
      <c r="K122" s="93"/>
      <c r="L122" s="46"/>
    </row>
    <row r="123" spans="1:12" s="34" customFormat="1" ht="22.5">
      <c r="A123" s="17"/>
      <c r="B123" s="12"/>
      <c r="C123" s="159" t="s">
        <v>93</v>
      </c>
      <c r="D123" s="76"/>
      <c r="E123" s="61"/>
      <c r="F123" s="60">
        <v>5600</v>
      </c>
      <c r="G123" s="105"/>
      <c r="H123" s="105"/>
      <c r="I123" s="142"/>
      <c r="J123" s="105"/>
      <c r="K123" s="93"/>
      <c r="L123" s="46"/>
    </row>
    <row r="124" spans="1:12" s="37" customFormat="1" ht="31.5" hidden="1">
      <c r="A124" s="30">
        <v>756</v>
      </c>
      <c r="B124" s="35"/>
      <c r="C124" s="205" t="s">
        <v>46</v>
      </c>
      <c r="D124" s="81">
        <v>60500</v>
      </c>
      <c r="E124" s="57">
        <f>E125</f>
        <v>0</v>
      </c>
      <c r="F124" s="57">
        <f>F125</f>
        <v>0</v>
      </c>
      <c r="G124" s="106"/>
      <c r="H124" s="106"/>
      <c r="I124" s="143"/>
      <c r="J124" s="106"/>
      <c r="K124" s="107"/>
      <c r="L124" s="91"/>
    </row>
    <row r="125" spans="1:12" s="34" customFormat="1" ht="15.75" hidden="1">
      <c r="A125" s="17"/>
      <c r="B125" s="33">
        <v>75647</v>
      </c>
      <c r="C125" s="28" t="s">
        <v>47</v>
      </c>
      <c r="D125" s="76">
        <v>60500</v>
      </c>
      <c r="E125" s="61">
        <f>E126+E127</f>
        <v>0</v>
      </c>
      <c r="F125" s="61">
        <f>F126+F127</f>
        <v>0</v>
      </c>
      <c r="G125" s="105"/>
      <c r="H125" s="105"/>
      <c r="I125" s="142"/>
      <c r="J125" s="105"/>
      <c r="K125" s="93"/>
      <c r="L125" s="46"/>
    </row>
    <row r="126" spans="1:12" s="34" customFormat="1" ht="22.5" hidden="1">
      <c r="A126" s="17"/>
      <c r="B126" s="33"/>
      <c r="C126" s="112" t="s">
        <v>93</v>
      </c>
      <c r="D126" s="76"/>
      <c r="E126" s="61"/>
      <c r="F126" s="60"/>
      <c r="G126" s="105"/>
      <c r="H126" s="105"/>
      <c r="I126" s="142"/>
      <c r="J126" s="105"/>
      <c r="K126" s="93"/>
      <c r="L126" s="46"/>
    </row>
    <row r="127" spans="1:12" s="34" customFormat="1" ht="22.5" hidden="1">
      <c r="A127" s="17"/>
      <c r="B127" s="33"/>
      <c r="C127" s="112" t="s">
        <v>94</v>
      </c>
      <c r="D127" s="76"/>
      <c r="E127" s="61"/>
      <c r="F127" s="60"/>
      <c r="G127" s="105"/>
      <c r="H127" s="105"/>
      <c r="I127" s="142"/>
      <c r="J127" s="105"/>
      <c r="K127" s="93"/>
      <c r="L127" s="46"/>
    </row>
    <row r="128" spans="1:12" s="37" customFormat="1" ht="15.75" hidden="1">
      <c r="A128" s="30">
        <v>757</v>
      </c>
      <c r="B128" s="35"/>
      <c r="C128" s="23" t="s">
        <v>48</v>
      </c>
      <c r="D128" s="81">
        <v>270000</v>
      </c>
      <c r="E128" s="57"/>
      <c r="F128" s="56"/>
      <c r="G128" s="106"/>
      <c r="H128" s="106"/>
      <c r="I128" s="144"/>
      <c r="J128" s="106"/>
      <c r="K128" s="107"/>
      <c r="L128" s="91"/>
    </row>
    <row r="129" spans="1:12" s="34" customFormat="1" ht="15.75" hidden="1">
      <c r="A129" s="17"/>
      <c r="B129" s="33">
        <v>75702</v>
      </c>
      <c r="C129" s="28" t="s">
        <v>49</v>
      </c>
      <c r="D129" s="76">
        <v>270000</v>
      </c>
      <c r="E129" s="61"/>
      <c r="F129" s="60"/>
      <c r="G129" s="105"/>
      <c r="H129" s="105"/>
      <c r="I129" s="145"/>
      <c r="J129" s="105"/>
      <c r="K129" s="93"/>
      <c r="L129" s="46"/>
    </row>
    <row r="130" spans="1:12" s="34" customFormat="1" ht="15.75" hidden="1">
      <c r="A130" s="38"/>
      <c r="B130" s="12"/>
      <c r="C130" s="39"/>
      <c r="D130" s="82"/>
      <c r="E130" s="65"/>
      <c r="F130" s="64"/>
      <c r="G130" s="108"/>
      <c r="H130" s="108"/>
      <c r="I130" s="146"/>
      <c r="J130" s="108"/>
      <c r="K130" s="93"/>
      <c r="L130" s="46"/>
    </row>
    <row r="131" spans="1:12" s="34" customFormat="1" ht="15.75" hidden="1">
      <c r="A131" s="38"/>
      <c r="B131" s="12"/>
      <c r="C131" s="28"/>
      <c r="D131" s="82"/>
      <c r="E131" s="65"/>
      <c r="F131" s="64">
        <f>F132</f>
        <v>0</v>
      </c>
      <c r="G131" s="108"/>
      <c r="H131" s="108"/>
      <c r="I131" s="146"/>
      <c r="J131" s="108"/>
      <c r="K131" s="93"/>
      <c r="L131" s="46"/>
    </row>
    <row r="132" spans="1:12" s="34" customFormat="1" ht="15.75" hidden="1">
      <c r="A132" s="38"/>
      <c r="B132" s="12"/>
      <c r="C132" s="159"/>
      <c r="D132" s="82"/>
      <c r="E132" s="65"/>
      <c r="F132" s="64"/>
      <c r="G132" s="108"/>
      <c r="H132" s="108"/>
      <c r="I132" s="146"/>
      <c r="J132" s="108"/>
      <c r="K132" s="93"/>
      <c r="L132" s="46"/>
    </row>
    <row r="133" spans="1:12" s="37" customFormat="1" ht="15.75">
      <c r="A133" s="30">
        <v>758</v>
      </c>
      <c r="B133" s="35"/>
      <c r="C133" s="23" t="s">
        <v>50</v>
      </c>
      <c r="D133" s="81"/>
      <c r="E133" s="57">
        <f>E134</f>
        <v>61200</v>
      </c>
      <c r="F133" s="57">
        <f>F134</f>
        <v>0</v>
      </c>
      <c r="G133" s="106"/>
      <c r="H133" s="106"/>
      <c r="I133" s="144"/>
      <c r="J133" s="106"/>
      <c r="K133" s="107"/>
      <c r="L133" s="91"/>
    </row>
    <row r="134" spans="1:12" s="34" customFormat="1" ht="15.75">
      <c r="A134" s="17"/>
      <c r="B134" s="33">
        <v>75818</v>
      </c>
      <c r="C134" s="28" t="s">
        <v>51</v>
      </c>
      <c r="D134" s="76"/>
      <c r="E134" s="61">
        <v>61200</v>
      </c>
      <c r="F134" s="60"/>
      <c r="G134" s="105"/>
      <c r="H134" s="105"/>
      <c r="I134" s="142"/>
      <c r="J134" s="105"/>
      <c r="K134" s="93"/>
      <c r="L134" s="46"/>
    </row>
    <row r="135" spans="1:12" s="34" customFormat="1" ht="15.75" hidden="1">
      <c r="A135" s="17"/>
      <c r="B135" s="33"/>
      <c r="D135" s="76"/>
      <c r="E135" s="61"/>
      <c r="F135" s="60"/>
      <c r="G135" s="93"/>
      <c r="H135" s="105"/>
      <c r="I135" s="142"/>
      <c r="J135" s="105"/>
      <c r="K135" s="93"/>
      <c r="L135" s="46"/>
    </row>
    <row r="136" spans="1:12" s="184" customFormat="1" ht="15.75" hidden="1">
      <c r="A136" s="182">
        <v>801</v>
      </c>
      <c r="B136" s="183"/>
      <c r="C136" s="184" t="s">
        <v>52</v>
      </c>
      <c r="D136" s="185">
        <f>+D138+D142+D144+D148+D151+D152+D153+D155+D158</f>
        <v>14535753</v>
      </c>
      <c r="E136" s="181">
        <f>E138+E142+E144+E148+E151+E152+E153+E155+E158</f>
        <v>0</v>
      </c>
      <c r="F136" s="181">
        <f>F138+F142+F144+F148+F151+F152+F153+F155+F158</f>
        <v>0</v>
      </c>
      <c r="G136" s="144"/>
      <c r="H136" s="144"/>
      <c r="I136" s="144"/>
      <c r="J136" s="144"/>
      <c r="K136" s="143"/>
      <c r="L136" s="186"/>
    </row>
    <row r="137" spans="1:12" s="189" customFormat="1" ht="15.75" hidden="1">
      <c r="A137" s="187"/>
      <c r="B137" s="188"/>
      <c r="D137" s="190"/>
      <c r="E137" s="191"/>
      <c r="F137" s="192"/>
      <c r="G137" s="146"/>
      <c r="H137" s="146"/>
      <c r="I137" s="146"/>
      <c r="J137" s="146"/>
      <c r="K137" s="193"/>
      <c r="L137" s="194"/>
    </row>
    <row r="138" spans="1:12" s="197" customFormat="1" ht="15.75" hidden="1">
      <c r="A138" s="195"/>
      <c r="B138" s="196">
        <v>80101</v>
      </c>
      <c r="C138" s="197" t="s">
        <v>53</v>
      </c>
      <c r="D138" s="198">
        <v>8626053</v>
      </c>
      <c r="E138" s="192">
        <f>E139+E140+E141</f>
        <v>0</v>
      </c>
      <c r="F138" s="192">
        <f>F141</f>
        <v>0</v>
      </c>
      <c r="G138" s="145"/>
      <c r="H138" s="145"/>
      <c r="I138" s="145"/>
      <c r="J138" s="145"/>
      <c r="K138" s="142"/>
      <c r="L138" s="199"/>
    </row>
    <row r="139" spans="1:12" s="197" customFormat="1" ht="22.5" hidden="1">
      <c r="A139" s="195"/>
      <c r="B139" s="196"/>
      <c r="C139" s="200" t="s">
        <v>94</v>
      </c>
      <c r="D139" s="198"/>
      <c r="E139" s="192"/>
      <c r="F139" s="192"/>
      <c r="G139" s="145"/>
      <c r="H139" s="145"/>
      <c r="I139" s="145"/>
      <c r="J139" s="145"/>
      <c r="K139" s="142"/>
      <c r="L139" s="199"/>
    </row>
    <row r="140" spans="1:12" s="197" customFormat="1" ht="22.5" hidden="1">
      <c r="A140" s="195"/>
      <c r="B140" s="196"/>
      <c r="C140" s="200" t="s">
        <v>93</v>
      </c>
      <c r="D140" s="198"/>
      <c r="E140" s="192"/>
      <c r="F140" s="192"/>
      <c r="G140" s="145"/>
      <c r="H140" s="145"/>
      <c r="I140" s="145"/>
      <c r="J140" s="145"/>
      <c r="K140" s="142"/>
      <c r="L140" s="199"/>
    </row>
    <row r="141" spans="1:12" s="34" customFormat="1" ht="15.75" hidden="1">
      <c r="A141" s="32"/>
      <c r="B141" s="33"/>
      <c r="C141" s="112" t="s">
        <v>90</v>
      </c>
      <c r="D141" s="76"/>
      <c r="E141" s="60"/>
      <c r="F141" s="60"/>
      <c r="G141" s="105"/>
      <c r="H141" s="105"/>
      <c r="I141" s="145"/>
      <c r="J141" s="105"/>
      <c r="K141" s="93"/>
      <c r="L141" s="46"/>
    </row>
    <row r="142" spans="1:12" s="34" customFormat="1" ht="15.75" hidden="1">
      <c r="A142" s="32"/>
      <c r="B142" s="33">
        <v>80103</v>
      </c>
      <c r="C142" s="34" t="s">
        <v>54</v>
      </c>
      <c r="D142" s="76">
        <v>717380</v>
      </c>
      <c r="E142" s="60">
        <f>E143</f>
        <v>0</v>
      </c>
      <c r="F142" s="60">
        <f>F143</f>
        <v>0</v>
      </c>
      <c r="G142" s="105"/>
      <c r="H142" s="105"/>
      <c r="I142" s="145"/>
      <c r="J142" s="105"/>
      <c r="K142" s="93"/>
      <c r="L142" s="46"/>
    </row>
    <row r="143" spans="1:12" s="34" customFormat="1" ht="22.5" hidden="1">
      <c r="A143" s="32"/>
      <c r="B143" s="33"/>
      <c r="C143" s="112" t="s">
        <v>93</v>
      </c>
      <c r="D143" s="76"/>
      <c r="E143" s="60"/>
      <c r="F143" s="60"/>
      <c r="G143" s="105"/>
      <c r="H143" s="105"/>
      <c r="I143" s="145"/>
      <c r="J143" s="105"/>
      <c r="K143" s="93"/>
      <c r="L143" s="46"/>
    </row>
    <row r="144" spans="1:12" s="34" customFormat="1" ht="15.75" hidden="1">
      <c r="A144" s="32"/>
      <c r="B144" s="33">
        <v>80104</v>
      </c>
      <c r="C144" s="34" t="s">
        <v>55</v>
      </c>
      <c r="D144" s="76">
        <v>901950</v>
      </c>
      <c r="E144" s="60">
        <f>E145+E146</f>
        <v>0</v>
      </c>
      <c r="F144" s="60">
        <f>F145+F146+F147</f>
        <v>0</v>
      </c>
      <c r="G144" s="105"/>
      <c r="H144" s="105"/>
      <c r="I144" s="145"/>
      <c r="J144" s="105"/>
      <c r="K144" s="93"/>
      <c r="L144" s="46"/>
    </row>
    <row r="145" spans="1:12" s="34" customFormat="1" ht="22.5" hidden="1">
      <c r="A145" s="32"/>
      <c r="B145" s="33"/>
      <c r="C145" s="112" t="s">
        <v>94</v>
      </c>
      <c r="D145" s="76"/>
      <c r="E145" s="60"/>
      <c r="F145" s="60"/>
      <c r="G145" s="105"/>
      <c r="H145" s="105"/>
      <c r="I145" s="145"/>
      <c r="J145" s="105"/>
      <c r="K145" s="93"/>
      <c r="L145" s="46"/>
    </row>
    <row r="146" spans="1:12" s="34" customFormat="1" ht="22.5" hidden="1">
      <c r="A146" s="32"/>
      <c r="B146" s="33"/>
      <c r="C146" s="112" t="s">
        <v>93</v>
      </c>
      <c r="D146" s="76"/>
      <c r="E146" s="60"/>
      <c r="F146" s="60"/>
      <c r="G146" s="105"/>
      <c r="H146" s="105"/>
      <c r="I146" s="145"/>
      <c r="J146" s="105"/>
      <c r="K146" s="93"/>
      <c r="L146" s="46"/>
    </row>
    <row r="147" spans="1:12" s="34" customFormat="1" ht="15.75" hidden="1">
      <c r="A147" s="32"/>
      <c r="B147" s="33"/>
      <c r="C147" s="112" t="s">
        <v>90</v>
      </c>
      <c r="D147" s="76"/>
      <c r="E147" s="60"/>
      <c r="F147" s="60"/>
      <c r="G147" s="105"/>
      <c r="H147" s="105"/>
      <c r="I147" s="145"/>
      <c r="J147" s="105"/>
      <c r="K147" s="93"/>
      <c r="L147" s="46"/>
    </row>
    <row r="148" spans="1:12" s="34" customFormat="1" ht="15.75" hidden="1">
      <c r="A148" s="32"/>
      <c r="B148" s="33">
        <v>80110</v>
      </c>
      <c r="C148" s="34" t="s">
        <v>56</v>
      </c>
      <c r="D148" s="76">
        <v>3423190</v>
      </c>
      <c r="E148" s="60">
        <f>E149+E150</f>
        <v>0</v>
      </c>
      <c r="F148" s="60">
        <f>F149+F150</f>
        <v>0</v>
      </c>
      <c r="G148" s="105"/>
      <c r="H148" s="105"/>
      <c r="I148" s="145"/>
      <c r="J148" s="105"/>
      <c r="K148" s="93"/>
      <c r="L148" s="46"/>
    </row>
    <row r="149" spans="1:12" s="34" customFormat="1" ht="22.5" hidden="1">
      <c r="A149" s="32"/>
      <c r="B149" s="33"/>
      <c r="C149" s="112" t="s">
        <v>94</v>
      </c>
      <c r="D149" s="76"/>
      <c r="E149" s="60"/>
      <c r="F149" s="60"/>
      <c r="G149" s="105"/>
      <c r="H149" s="105"/>
      <c r="I149" s="145"/>
      <c r="J149" s="105"/>
      <c r="K149" s="93"/>
      <c r="L149" s="46"/>
    </row>
    <row r="150" spans="1:12" s="34" customFormat="1" ht="22.5" hidden="1">
      <c r="A150" s="32"/>
      <c r="B150" s="33"/>
      <c r="C150" s="112" t="s">
        <v>93</v>
      </c>
      <c r="D150" s="76"/>
      <c r="E150" s="60"/>
      <c r="F150" s="60"/>
      <c r="G150" s="105"/>
      <c r="H150" s="105"/>
      <c r="I150" s="145"/>
      <c r="J150" s="105"/>
      <c r="K150" s="93"/>
      <c r="L150" s="46"/>
    </row>
    <row r="151" spans="1:12" s="34" customFormat="1" ht="15.75" hidden="1">
      <c r="A151" s="32"/>
      <c r="B151" s="33">
        <v>80113</v>
      </c>
      <c r="C151" s="34" t="s">
        <v>57</v>
      </c>
      <c r="D151" s="76">
        <v>181200</v>
      </c>
      <c r="E151" s="60"/>
      <c r="F151" s="60"/>
      <c r="G151" s="105"/>
      <c r="H151" s="105"/>
      <c r="I151" s="145"/>
      <c r="J151" s="105"/>
      <c r="K151" s="93"/>
      <c r="L151" s="46"/>
    </row>
    <row r="152" spans="1:12" s="34" customFormat="1" ht="15.75" hidden="1">
      <c r="A152" s="32"/>
      <c r="B152" s="33">
        <v>80148</v>
      </c>
      <c r="C152" s="34" t="s">
        <v>58</v>
      </c>
      <c r="D152" s="76">
        <v>293180</v>
      </c>
      <c r="E152" s="60"/>
      <c r="F152" s="60"/>
      <c r="G152" s="105"/>
      <c r="H152" s="105"/>
      <c r="I152" s="145"/>
      <c r="J152" s="105"/>
      <c r="K152" s="93"/>
      <c r="L152" s="46"/>
    </row>
    <row r="153" spans="1:12" s="34" customFormat="1" ht="15.75" hidden="1">
      <c r="A153" s="32"/>
      <c r="B153" s="33">
        <v>80195</v>
      </c>
      <c r="C153" s="34" t="s">
        <v>17</v>
      </c>
      <c r="D153" s="76">
        <v>115300</v>
      </c>
      <c r="E153" s="60"/>
      <c r="F153" s="60">
        <f>F154</f>
        <v>0</v>
      </c>
      <c r="G153" s="105"/>
      <c r="H153" s="105"/>
      <c r="I153" s="145"/>
      <c r="J153" s="105"/>
      <c r="K153" s="93"/>
      <c r="L153" s="46"/>
    </row>
    <row r="154" spans="1:12" s="34" customFormat="1" ht="22.5" hidden="1">
      <c r="A154" s="32"/>
      <c r="B154" s="33"/>
      <c r="C154" s="200" t="s">
        <v>94</v>
      </c>
      <c r="D154" s="76"/>
      <c r="E154" s="60"/>
      <c r="F154" s="60"/>
      <c r="G154" s="105"/>
      <c r="H154" s="105"/>
      <c r="I154" s="145"/>
      <c r="J154" s="105"/>
      <c r="K154" s="93"/>
      <c r="L154" s="46"/>
    </row>
    <row r="155" spans="1:12" s="34" customFormat="1" ht="15.75" hidden="1">
      <c r="A155" s="32"/>
      <c r="B155" s="33">
        <v>80114</v>
      </c>
      <c r="C155" s="34" t="s">
        <v>59</v>
      </c>
      <c r="D155" s="76">
        <v>264050</v>
      </c>
      <c r="E155" s="60"/>
      <c r="F155" s="60">
        <f>F156+F157</f>
        <v>0</v>
      </c>
      <c r="G155" s="105"/>
      <c r="H155" s="105"/>
      <c r="I155" s="145"/>
      <c r="J155" s="105"/>
      <c r="K155" s="93"/>
      <c r="L155" s="46"/>
    </row>
    <row r="156" spans="1:12" s="34" customFormat="1" ht="15.75" hidden="1">
      <c r="A156" s="32"/>
      <c r="B156" s="33"/>
      <c r="C156" s="112" t="s">
        <v>106</v>
      </c>
      <c r="D156" s="76"/>
      <c r="E156" s="60"/>
      <c r="F156" s="60"/>
      <c r="G156" s="105"/>
      <c r="H156" s="105"/>
      <c r="I156" s="145"/>
      <c r="J156" s="105"/>
      <c r="K156" s="93"/>
      <c r="L156" s="46"/>
    </row>
    <row r="157" spans="1:12" s="34" customFormat="1" ht="16.5" customHeight="1" hidden="1">
      <c r="A157" s="32"/>
      <c r="B157" s="33"/>
      <c r="C157" s="112" t="s">
        <v>90</v>
      </c>
      <c r="D157" s="76"/>
      <c r="E157" s="60"/>
      <c r="F157" s="60"/>
      <c r="G157" s="105"/>
      <c r="H157" s="105"/>
      <c r="I157" s="145"/>
      <c r="J157" s="105"/>
      <c r="K157" s="93"/>
      <c r="L157" s="46"/>
    </row>
    <row r="158" spans="1:12" s="34" customFormat="1" ht="15.75" hidden="1">
      <c r="A158" s="32"/>
      <c r="B158" s="33">
        <v>80197</v>
      </c>
      <c r="C158" s="27" t="s">
        <v>60</v>
      </c>
      <c r="D158" s="76">
        <v>13450</v>
      </c>
      <c r="E158" s="60"/>
      <c r="F158" s="60"/>
      <c r="G158" s="105"/>
      <c r="H158" s="105"/>
      <c r="I158" s="145"/>
      <c r="J158" s="105"/>
      <c r="K158" s="93"/>
      <c r="L158" s="46"/>
    </row>
    <row r="159" spans="1:12" s="34" customFormat="1" ht="15.75" hidden="1">
      <c r="A159" s="32"/>
      <c r="B159" s="33"/>
      <c r="C159" s="27"/>
      <c r="D159" s="76"/>
      <c r="E159" s="60"/>
      <c r="F159" s="60"/>
      <c r="G159" s="99"/>
      <c r="H159" s="105"/>
      <c r="I159" s="145"/>
      <c r="J159" s="105"/>
      <c r="K159" s="93"/>
      <c r="L159" s="46"/>
    </row>
    <row r="160" spans="1:12" s="37" customFormat="1" ht="15.75" hidden="1">
      <c r="A160" s="30">
        <v>851</v>
      </c>
      <c r="B160" s="35"/>
      <c r="C160" s="42" t="s">
        <v>61</v>
      </c>
      <c r="D160" s="71">
        <f>+D161+D162+D163+D164</f>
        <v>241000</v>
      </c>
      <c r="E160" s="57"/>
      <c r="F160" s="57"/>
      <c r="G160" s="100"/>
      <c r="H160" s="100"/>
      <c r="I160" s="147"/>
      <c r="J160" s="102"/>
      <c r="K160" s="107"/>
      <c r="L160" s="91"/>
    </row>
    <row r="161" spans="1:12" s="34" customFormat="1" ht="15.75" hidden="1">
      <c r="A161" s="32"/>
      <c r="B161" s="33">
        <v>85149</v>
      </c>
      <c r="C161" s="27" t="s">
        <v>62</v>
      </c>
      <c r="D161" s="76">
        <v>46000</v>
      </c>
      <c r="E161" s="60"/>
      <c r="F161" s="60"/>
      <c r="G161" s="105"/>
      <c r="H161" s="105"/>
      <c r="I161" s="145"/>
      <c r="J161" s="105"/>
      <c r="K161" s="93"/>
      <c r="L161" s="46"/>
    </row>
    <row r="162" spans="1:12" s="34" customFormat="1" ht="15.75" hidden="1">
      <c r="A162" s="32"/>
      <c r="B162" s="33">
        <v>85153</v>
      </c>
      <c r="C162" s="27" t="s">
        <v>63</v>
      </c>
      <c r="D162" s="76">
        <v>9000</v>
      </c>
      <c r="E162" s="60"/>
      <c r="F162" s="60"/>
      <c r="G162" s="105"/>
      <c r="H162" s="105"/>
      <c r="I162" s="145"/>
      <c r="J162" s="105"/>
      <c r="K162" s="93"/>
      <c r="L162" s="46"/>
    </row>
    <row r="163" spans="1:12" s="34" customFormat="1" ht="15.75" hidden="1">
      <c r="A163" s="32"/>
      <c r="B163" s="33">
        <v>85154</v>
      </c>
      <c r="C163" s="27" t="s">
        <v>64</v>
      </c>
      <c r="D163" s="76">
        <v>185000</v>
      </c>
      <c r="E163" s="60"/>
      <c r="F163" s="60"/>
      <c r="G163" s="105"/>
      <c r="H163" s="105"/>
      <c r="I163" s="145"/>
      <c r="J163" s="105"/>
      <c r="K163" s="93"/>
      <c r="L163" s="46"/>
    </row>
    <row r="164" spans="1:12" s="34" customFormat="1" ht="15.75" hidden="1">
      <c r="A164" s="32"/>
      <c r="B164" s="33">
        <v>85195</v>
      </c>
      <c r="C164" s="27" t="s">
        <v>17</v>
      </c>
      <c r="D164" s="76">
        <v>1000</v>
      </c>
      <c r="E164" s="60"/>
      <c r="F164" s="60"/>
      <c r="G164" s="105"/>
      <c r="H164" s="105"/>
      <c r="I164" s="145"/>
      <c r="J164" s="105"/>
      <c r="K164" s="93"/>
      <c r="L164" s="46"/>
    </row>
    <row r="165" spans="1:12" s="34" customFormat="1" ht="15.75" hidden="1">
      <c r="A165" s="32"/>
      <c r="B165" s="33"/>
      <c r="C165" s="27"/>
      <c r="D165" s="76"/>
      <c r="E165" s="60"/>
      <c r="F165" s="60"/>
      <c r="G165" s="105"/>
      <c r="H165" s="105"/>
      <c r="I165" s="145"/>
      <c r="J165" s="105"/>
      <c r="K165" s="93"/>
      <c r="L165" s="46"/>
    </row>
    <row r="166" spans="1:12" s="37" customFormat="1" ht="24" customHeight="1">
      <c r="A166" s="30">
        <v>852</v>
      </c>
      <c r="B166" s="35"/>
      <c r="C166" s="42" t="s">
        <v>65</v>
      </c>
      <c r="D166" s="81">
        <f>+D167+D168+D171+D172+D175+D178+D179+D182+D185</f>
        <v>4744953</v>
      </c>
      <c r="E166" s="56">
        <f>E175</f>
        <v>0</v>
      </c>
      <c r="F166" s="56">
        <f>F175+F173+F172+F171+F168+F167</f>
        <v>22681</v>
      </c>
      <c r="G166" s="106"/>
      <c r="H166" s="106"/>
      <c r="I166" s="144"/>
      <c r="J166" s="106"/>
      <c r="K166" s="107"/>
      <c r="L166" s="91"/>
    </row>
    <row r="167" spans="1:12" s="34" customFormat="1" ht="23.25" customHeight="1" hidden="1">
      <c r="A167" s="32"/>
      <c r="B167" s="33">
        <v>85201</v>
      </c>
      <c r="C167" s="27" t="s">
        <v>66</v>
      </c>
      <c r="D167" s="76">
        <v>25000</v>
      </c>
      <c r="E167" s="60"/>
      <c r="F167" s="60"/>
      <c r="G167" s="105"/>
      <c r="H167" s="105"/>
      <c r="I167" s="145"/>
      <c r="J167" s="105"/>
      <c r="K167" s="93"/>
      <c r="L167" s="46"/>
    </row>
    <row r="168" spans="1:12" s="34" customFormat="1" ht="31.5" hidden="1">
      <c r="A168" s="32"/>
      <c r="B168" s="33">
        <v>85212</v>
      </c>
      <c r="C168" s="204" t="s">
        <v>67</v>
      </c>
      <c r="D168" s="76">
        <v>2867662</v>
      </c>
      <c r="E168" s="60">
        <f>E169+E170</f>
        <v>0</v>
      </c>
      <c r="F168" s="60">
        <f>F169+F170</f>
        <v>0</v>
      </c>
      <c r="G168" s="105"/>
      <c r="H168" s="105"/>
      <c r="I168" s="145"/>
      <c r="J168" s="105"/>
      <c r="K168" s="93"/>
      <c r="L168" s="46"/>
    </row>
    <row r="169" spans="1:12" s="34" customFormat="1" ht="22.5" hidden="1">
      <c r="A169" s="32"/>
      <c r="B169" s="33"/>
      <c r="C169" s="112" t="s">
        <v>94</v>
      </c>
      <c r="D169" s="76"/>
      <c r="E169" s="60"/>
      <c r="F169" s="60"/>
      <c r="G169" s="105"/>
      <c r="H169" s="105"/>
      <c r="I169" s="145"/>
      <c r="J169" s="105"/>
      <c r="K169" s="93"/>
      <c r="L169" s="46"/>
    </row>
    <row r="170" spans="1:12" s="34" customFormat="1" ht="22.5" hidden="1">
      <c r="A170" s="32"/>
      <c r="B170" s="33"/>
      <c r="C170" s="112" t="s">
        <v>93</v>
      </c>
      <c r="D170" s="76"/>
      <c r="E170" s="60"/>
      <c r="F170" s="60"/>
      <c r="G170" s="105"/>
      <c r="H170" s="105"/>
      <c r="I170" s="145"/>
      <c r="J170" s="105"/>
      <c r="K170" s="93"/>
      <c r="L170" s="46"/>
    </row>
    <row r="171" spans="1:12" s="34" customFormat="1" ht="15.75" hidden="1">
      <c r="A171" s="32"/>
      <c r="B171" s="33">
        <v>85213</v>
      </c>
      <c r="C171" s="27" t="s">
        <v>68</v>
      </c>
      <c r="D171" s="76">
        <v>36980</v>
      </c>
      <c r="E171" s="60"/>
      <c r="F171" s="60"/>
      <c r="G171" s="105"/>
      <c r="H171" s="105"/>
      <c r="I171" s="145"/>
      <c r="J171" s="105"/>
      <c r="K171" s="93"/>
      <c r="L171" s="46"/>
    </row>
    <row r="172" spans="1:12" s="34" customFormat="1" ht="15.75" hidden="1">
      <c r="A172" s="32"/>
      <c r="B172" s="33">
        <v>85214</v>
      </c>
      <c r="C172" s="27" t="s">
        <v>69</v>
      </c>
      <c r="D172" s="76">
        <v>693601</v>
      </c>
      <c r="E172" s="60"/>
      <c r="F172" s="60"/>
      <c r="G172" s="105"/>
      <c r="H172" s="105"/>
      <c r="I172" s="145"/>
      <c r="J172" s="105"/>
      <c r="K172" s="93"/>
      <c r="L172" s="46"/>
    </row>
    <row r="173" spans="1:12" s="34" customFormat="1" ht="15.75">
      <c r="A173" s="32"/>
      <c r="B173" s="33">
        <v>85219</v>
      </c>
      <c r="C173" s="27" t="s">
        <v>113</v>
      </c>
      <c r="D173" s="76"/>
      <c r="E173" s="60"/>
      <c r="F173" s="60">
        <f>F174</f>
        <v>9302</v>
      </c>
      <c r="G173" s="105"/>
      <c r="H173" s="105"/>
      <c r="I173" s="145"/>
      <c r="J173" s="105"/>
      <c r="K173" s="93"/>
      <c r="L173" s="46"/>
    </row>
    <row r="174" spans="1:12" s="34" customFormat="1" ht="22.5">
      <c r="A174" s="32"/>
      <c r="B174" s="33"/>
      <c r="C174" s="112" t="s">
        <v>94</v>
      </c>
      <c r="D174" s="76"/>
      <c r="E174" s="60"/>
      <c r="F174" s="60">
        <v>9302</v>
      </c>
      <c r="G174" s="105"/>
      <c r="H174" s="105"/>
      <c r="I174" s="145"/>
      <c r="J174" s="105"/>
      <c r="K174" s="93"/>
      <c r="L174" s="46"/>
    </row>
    <row r="175" spans="1:12" s="34" customFormat="1" ht="15.75">
      <c r="A175" s="32"/>
      <c r="B175" s="33">
        <v>85278</v>
      </c>
      <c r="C175" s="27" t="s">
        <v>109</v>
      </c>
      <c r="D175" s="76">
        <v>20000</v>
      </c>
      <c r="E175" s="60">
        <f>E176+E177</f>
        <v>0</v>
      </c>
      <c r="F175" s="60">
        <f>F176+F177</f>
        <v>13379</v>
      </c>
      <c r="G175" s="105"/>
      <c r="H175" s="105"/>
      <c r="I175" s="145"/>
      <c r="J175" s="105"/>
      <c r="K175" s="93"/>
      <c r="L175" s="46"/>
    </row>
    <row r="176" spans="1:12" s="34" customFormat="1" ht="22.5" hidden="1">
      <c r="A176" s="32"/>
      <c r="B176" s="33"/>
      <c r="C176" s="112" t="s">
        <v>93</v>
      </c>
      <c r="D176" s="76"/>
      <c r="E176" s="60"/>
      <c r="F176" s="60"/>
      <c r="G176" s="105"/>
      <c r="H176" s="105"/>
      <c r="I176" s="145"/>
      <c r="J176" s="105"/>
      <c r="K176" s="93"/>
      <c r="L176" s="46"/>
    </row>
    <row r="177" spans="1:12" s="34" customFormat="1" ht="15.75">
      <c r="A177" s="32"/>
      <c r="B177" s="33"/>
      <c r="C177" s="112" t="s">
        <v>106</v>
      </c>
      <c r="D177" s="76"/>
      <c r="E177" s="60"/>
      <c r="F177" s="60">
        <v>13379</v>
      </c>
      <c r="G177" s="105"/>
      <c r="H177" s="105"/>
      <c r="I177" s="145"/>
      <c r="J177" s="105"/>
      <c r="K177" s="93"/>
      <c r="L177" s="46"/>
    </row>
    <row r="178" spans="1:12" s="34" customFormat="1" ht="15.75" hidden="1">
      <c r="A178" s="32"/>
      <c r="B178" s="33">
        <v>85216</v>
      </c>
      <c r="C178" s="27" t="s">
        <v>70</v>
      </c>
      <c r="D178" s="76"/>
      <c r="E178" s="60"/>
      <c r="F178" s="60"/>
      <c r="G178" s="105"/>
      <c r="H178" s="105"/>
      <c r="I178" s="145"/>
      <c r="J178" s="105"/>
      <c r="K178" s="93"/>
      <c r="L178" s="46"/>
    </row>
    <row r="179" spans="1:12" s="34" customFormat="1" ht="15.75" hidden="1">
      <c r="A179" s="32"/>
      <c r="B179" s="33">
        <v>85219</v>
      </c>
      <c r="C179" s="27" t="s">
        <v>71</v>
      </c>
      <c r="D179" s="76">
        <v>779532</v>
      </c>
      <c r="E179" s="60">
        <f>E180+E181</f>
        <v>0</v>
      </c>
      <c r="F179" s="60">
        <f>F180+F181</f>
        <v>0</v>
      </c>
      <c r="G179" s="105"/>
      <c r="H179" s="105"/>
      <c r="I179" s="145"/>
      <c r="J179" s="105"/>
      <c r="K179" s="93"/>
      <c r="L179" s="46"/>
    </row>
    <row r="180" spans="1:12" s="34" customFormat="1" ht="22.5" hidden="1">
      <c r="A180" s="32"/>
      <c r="B180" s="33"/>
      <c r="C180" s="112" t="s">
        <v>107</v>
      </c>
      <c r="D180" s="76"/>
      <c r="E180" s="60"/>
      <c r="F180" s="60"/>
      <c r="G180" s="105"/>
      <c r="H180" s="105"/>
      <c r="I180" s="145"/>
      <c r="J180" s="105"/>
      <c r="K180" s="93"/>
      <c r="L180" s="46"/>
    </row>
    <row r="181" spans="1:12" s="34" customFormat="1" ht="15.75" hidden="1">
      <c r="A181" s="32"/>
      <c r="B181" s="33"/>
      <c r="C181" s="112" t="s">
        <v>106</v>
      </c>
      <c r="D181" s="76"/>
      <c r="E181" s="60"/>
      <c r="F181" s="60"/>
      <c r="G181" s="105"/>
      <c r="H181" s="105"/>
      <c r="I181" s="145"/>
      <c r="J181" s="105"/>
      <c r="K181" s="93"/>
      <c r="L181" s="46"/>
    </row>
    <row r="182" spans="1:12" s="34" customFormat="1" ht="15.75" hidden="1">
      <c r="A182" s="32"/>
      <c r="B182" s="33">
        <v>85228</v>
      </c>
      <c r="C182" s="27" t="s">
        <v>72</v>
      </c>
      <c r="D182" s="76">
        <v>116010</v>
      </c>
      <c r="E182" s="60"/>
      <c r="F182" s="60"/>
      <c r="G182" s="105"/>
      <c r="H182" s="105"/>
      <c r="I182" s="145"/>
      <c r="J182" s="105"/>
      <c r="K182" s="93"/>
      <c r="L182" s="46"/>
    </row>
    <row r="183" spans="1:12" s="34" customFormat="1" ht="15.75" hidden="1">
      <c r="A183" s="32"/>
      <c r="B183" s="33">
        <v>85278</v>
      </c>
      <c r="C183" s="28" t="s">
        <v>105</v>
      </c>
      <c r="D183" s="76"/>
      <c r="E183" s="60"/>
      <c r="F183" s="60">
        <f>F184</f>
        <v>0</v>
      </c>
      <c r="G183" s="105"/>
      <c r="H183" s="105"/>
      <c r="I183" s="145"/>
      <c r="J183" s="105"/>
      <c r="K183" s="93"/>
      <c r="L183" s="46"/>
    </row>
    <row r="184" spans="1:12" s="34" customFormat="1" ht="15.75" hidden="1">
      <c r="A184" s="32"/>
      <c r="B184" s="33"/>
      <c r="C184" s="179" t="s">
        <v>88</v>
      </c>
      <c r="D184" s="76"/>
      <c r="E184" s="60"/>
      <c r="F184" s="60"/>
      <c r="G184" s="105"/>
      <c r="H184" s="105"/>
      <c r="I184" s="145"/>
      <c r="J184" s="105"/>
      <c r="K184" s="93"/>
      <c r="L184" s="46"/>
    </row>
    <row r="185" spans="1:12" s="167" customFormat="1" ht="15.75" hidden="1">
      <c r="A185" s="160"/>
      <c r="B185" s="157">
        <v>85295</v>
      </c>
      <c r="C185" s="161" t="s">
        <v>17</v>
      </c>
      <c r="D185" s="162">
        <v>206168</v>
      </c>
      <c r="E185" s="163">
        <f>E186+E187</f>
        <v>0</v>
      </c>
      <c r="F185" s="163">
        <f>F186+F187</f>
        <v>0</v>
      </c>
      <c r="G185" s="164"/>
      <c r="H185" s="164"/>
      <c r="I185" s="164"/>
      <c r="J185" s="164"/>
      <c r="K185" s="165"/>
      <c r="L185" s="166"/>
    </row>
    <row r="186" spans="1:12" s="167" customFormat="1" ht="22.5" hidden="1">
      <c r="A186" s="160"/>
      <c r="B186" s="157"/>
      <c r="C186" s="159" t="s">
        <v>93</v>
      </c>
      <c r="D186" s="162"/>
      <c r="E186" s="163"/>
      <c r="F186" s="163"/>
      <c r="G186" s="164"/>
      <c r="H186" s="164"/>
      <c r="I186" s="164"/>
      <c r="J186" s="164"/>
      <c r="K186" s="165"/>
      <c r="L186" s="166"/>
    </row>
    <row r="187" spans="1:12" s="167" customFormat="1" ht="15.75" hidden="1">
      <c r="A187" s="160"/>
      <c r="B187" s="157"/>
      <c r="C187" s="112" t="s">
        <v>106</v>
      </c>
      <c r="D187" s="162"/>
      <c r="E187" s="163"/>
      <c r="F187" s="163"/>
      <c r="G187" s="164"/>
      <c r="H187" s="164"/>
      <c r="I187" s="164"/>
      <c r="J187" s="164"/>
      <c r="K187" s="165"/>
      <c r="L187" s="166"/>
    </row>
    <row r="188" spans="1:12" s="34" customFormat="1" ht="15.75" hidden="1">
      <c r="A188" s="32"/>
      <c r="B188" s="33">
        <v>80197</v>
      </c>
      <c r="C188" s="34" t="s">
        <v>73</v>
      </c>
      <c r="D188" s="76">
        <v>106636</v>
      </c>
      <c r="E188" s="64"/>
      <c r="F188" s="60"/>
      <c r="G188" s="105"/>
      <c r="H188" s="105"/>
      <c r="I188" s="145"/>
      <c r="J188" s="105"/>
      <c r="K188" s="93"/>
      <c r="L188" s="46"/>
    </row>
    <row r="189" spans="1:12" s="36" customFormat="1" ht="15.75">
      <c r="A189" s="30">
        <v>854</v>
      </c>
      <c r="B189" s="35"/>
      <c r="C189" s="36" t="s">
        <v>74</v>
      </c>
      <c r="D189" s="81">
        <f>SUM(D191:D194)</f>
        <v>195878</v>
      </c>
      <c r="E189" s="56">
        <f>E191+E194+E196</f>
        <v>0</v>
      </c>
      <c r="F189" s="56">
        <f>F194</f>
        <v>34270</v>
      </c>
      <c r="G189" s="106"/>
      <c r="H189" s="106"/>
      <c r="I189" s="144"/>
      <c r="J189" s="106"/>
      <c r="K189" s="62"/>
      <c r="L189" s="63"/>
    </row>
    <row r="190" spans="1:12" s="41" customFormat="1" ht="15.75" hidden="1">
      <c r="A190" s="40"/>
      <c r="B190" s="12"/>
      <c r="D190" s="82"/>
      <c r="E190" s="64"/>
      <c r="F190" s="64"/>
      <c r="G190" s="108"/>
      <c r="H190" s="108"/>
      <c r="I190" s="146"/>
      <c r="J190" s="108"/>
      <c r="K190" s="94"/>
      <c r="L190" s="92"/>
    </row>
    <row r="191" spans="1:12" s="34" customFormat="1" ht="15.75" hidden="1">
      <c r="A191" s="32"/>
      <c r="B191" s="33">
        <v>85401</v>
      </c>
      <c r="C191" s="34" t="s">
        <v>75</v>
      </c>
      <c r="D191" s="76">
        <v>95500</v>
      </c>
      <c r="E191" s="60">
        <f>E192</f>
        <v>0</v>
      </c>
      <c r="F191" s="60"/>
      <c r="G191" s="105"/>
      <c r="H191" s="105"/>
      <c r="I191" s="145"/>
      <c r="J191" s="105"/>
      <c r="K191" s="93"/>
      <c r="L191" s="46"/>
    </row>
    <row r="192" spans="1:12" s="34" customFormat="1" ht="22.5" hidden="1">
      <c r="A192" s="32"/>
      <c r="B192" s="33"/>
      <c r="C192" s="200" t="s">
        <v>94</v>
      </c>
      <c r="D192" s="76"/>
      <c r="E192" s="60"/>
      <c r="F192" s="60"/>
      <c r="G192" s="105"/>
      <c r="H192" s="105"/>
      <c r="I192" s="145"/>
      <c r="J192" s="105"/>
      <c r="K192" s="93"/>
      <c r="L192" s="46"/>
    </row>
    <row r="193" spans="1:12" s="34" customFormat="1" ht="15.75" hidden="1">
      <c r="A193" s="32"/>
      <c r="B193" s="33"/>
      <c r="C193" s="112" t="s">
        <v>88</v>
      </c>
      <c r="D193" s="76"/>
      <c r="E193" s="60"/>
      <c r="F193" s="60"/>
      <c r="G193" s="105"/>
      <c r="H193" s="105"/>
      <c r="I193" s="145"/>
      <c r="J193" s="105"/>
      <c r="K193" s="93"/>
      <c r="L193" s="46"/>
    </row>
    <row r="194" spans="1:12" s="34" customFormat="1" ht="15.75">
      <c r="A194" s="32"/>
      <c r="B194" s="33">
        <v>85415</v>
      </c>
      <c r="C194" s="34" t="s">
        <v>76</v>
      </c>
      <c r="D194" s="76">
        <v>100378</v>
      </c>
      <c r="E194" s="60">
        <f>E195</f>
        <v>0</v>
      </c>
      <c r="F194" s="60">
        <f>F195</f>
        <v>34270</v>
      </c>
      <c r="G194" s="105"/>
      <c r="H194" s="105"/>
      <c r="I194" s="145"/>
      <c r="J194" s="105"/>
      <c r="K194" s="93"/>
      <c r="L194" s="46"/>
    </row>
    <row r="195" spans="1:12" s="34" customFormat="1" ht="15.75">
      <c r="A195" s="32"/>
      <c r="B195" s="33"/>
      <c r="C195" s="112" t="s">
        <v>88</v>
      </c>
      <c r="D195" s="76"/>
      <c r="E195" s="60"/>
      <c r="F195" s="60">
        <v>34270</v>
      </c>
      <c r="G195" s="105"/>
      <c r="H195" s="105"/>
      <c r="I195" s="145"/>
      <c r="J195" s="105"/>
      <c r="K195" s="93"/>
      <c r="L195" s="46"/>
    </row>
    <row r="196" spans="1:12" s="34" customFormat="1" ht="15.75" hidden="1">
      <c r="A196" s="32"/>
      <c r="B196" s="33">
        <v>85495</v>
      </c>
      <c r="C196" s="34" t="s">
        <v>17</v>
      </c>
      <c r="D196" s="76">
        <v>0</v>
      </c>
      <c r="E196" s="60"/>
      <c r="F196" s="60"/>
      <c r="G196" s="105"/>
      <c r="H196" s="105"/>
      <c r="I196" s="145"/>
      <c r="J196" s="105"/>
      <c r="K196" s="93"/>
      <c r="L196" s="46"/>
    </row>
    <row r="197" spans="1:12" s="34" customFormat="1" ht="15.75" hidden="1">
      <c r="A197" s="17"/>
      <c r="B197" s="33"/>
      <c r="D197" s="83"/>
      <c r="E197" s="40"/>
      <c r="F197" s="32"/>
      <c r="G197" s="93"/>
      <c r="H197" s="93"/>
      <c r="I197" s="142"/>
      <c r="J197" s="93"/>
      <c r="K197" s="93"/>
      <c r="L197" s="46"/>
    </row>
    <row r="198" spans="1:12" s="37" customFormat="1" ht="15.75">
      <c r="A198" s="30">
        <v>900</v>
      </c>
      <c r="B198" s="35"/>
      <c r="C198" s="36" t="s">
        <v>77</v>
      </c>
      <c r="D198" s="81">
        <f>+D199+D201+D202</f>
        <v>1612170</v>
      </c>
      <c r="E198" s="56">
        <f>E202</f>
        <v>0</v>
      </c>
      <c r="F198" s="56">
        <f>F199+F201+F202</f>
        <v>16200</v>
      </c>
      <c r="G198" s="106"/>
      <c r="H198" s="106"/>
      <c r="I198" s="143"/>
      <c r="J198" s="106"/>
      <c r="K198" s="107"/>
      <c r="L198" s="91"/>
    </row>
    <row r="199" spans="1:12" s="34" customFormat="1" ht="15.75">
      <c r="A199" s="17"/>
      <c r="B199" s="33">
        <v>90013</v>
      </c>
      <c r="C199" s="34" t="s">
        <v>78</v>
      </c>
      <c r="D199" s="76">
        <v>348970</v>
      </c>
      <c r="E199" s="60"/>
      <c r="F199" s="60">
        <f>F200</f>
        <v>16200</v>
      </c>
      <c r="G199" s="105"/>
      <c r="H199" s="105"/>
      <c r="I199" s="142"/>
      <c r="J199" s="105"/>
      <c r="K199" s="93"/>
      <c r="L199" s="46"/>
    </row>
    <row r="200" spans="1:12" s="34" customFormat="1" ht="22.5">
      <c r="A200" s="17"/>
      <c r="B200" s="33"/>
      <c r="C200" s="200" t="s">
        <v>93</v>
      </c>
      <c r="D200" s="76"/>
      <c r="E200" s="60"/>
      <c r="F200" s="60">
        <v>16200</v>
      </c>
      <c r="G200" s="105"/>
      <c r="H200" s="105"/>
      <c r="I200" s="142"/>
      <c r="J200" s="105"/>
      <c r="K200" s="93"/>
      <c r="L200" s="46"/>
    </row>
    <row r="201" spans="1:12" s="34" customFormat="1" ht="15.75" hidden="1">
      <c r="A201" s="17"/>
      <c r="B201" s="33">
        <v>90015</v>
      </c>
      <c r="C201" s="34" t="s">
        <v>79</v>
      </c>
      <c r="D201" s="76">
        <v>767500</v>
      </c>
      <c r="E201" s="60"/>
      <c r="F201" s="60"/>
      <c r="G201" s="105"/>
      <c r="H201" s="105"/>
      <c r="I201" s="142"/>
      <c r="J201" s="105"/>
      <c r="K201" s="93"/>
      <c r="L201" s="46"/>
    </row>
    <row r="202" spans="1:12" s="34" customFormat="1" ht="15.75" hidden="1">
      <c r="A202" s="17"/>
      <c r="B202" s="33">
        <v>90095</v>
      </c>
      <c r="C202" s="34" t="s">
        <v>17</v>
      </c>
      <c r="D202" s="76">
        <v>495700</v>
      </c>
      <c r="E202" s="60">
        <f>E203+E204+E205</f>
        <v>0</v>
      </c>
      <c r="F202" s="60">
        <f>F203+F204+F205</f>
        <v>0</v>
      </c>
      <c r="G202" s="105"/>
      <c r="H202" s="105"/>
      <c r="I202" s="142"/>
      <c r="J202" s="105"/>
      <c r="K202" s="93"/>
      <c r="L202" s="46"/>
    </row>
    <row r="203" spans="1:12" s="34" customFormat="1" ht="22.5" hidden="1">
      <c r="A203" s="17"/>
      <c r="B203" s="33"/>
      <c r="C203" s="112" t="s">
        <v>94</v>
      </c>
      <c r="D203" s="76"/>
      <c r="E203" s="60"/>
      <c r="F203" s="60"/>
      <c r="G203" s="105"/>
      <c r="H203" s="105"/>
      <c r="I203" s="142"/>
      <c r="J203" s="105"/>
      <c r="K203" s="93"/>
      <c r="L203" s="46"/>
    </row>
    <row r="204" spans="1:12" s="34" customFormat="1" ht="22.5" hidden="1">
      <c r="A204" s="17"/>
      <c r="B204" s="33"/>
      <c r="C204" s="200" t="s">
        <v>93</v>
      </c>
      <c r="D204" s="76"/>
      <c r="E204" s="60"/>
      <c r="F204" s="60"/>
      <c r="G204" s="105"/>
      <c r="H204" s="105"/>
      <c r="I204" s="142"/>
      <c r="J204" s="105"/>
      <c r="K204" s="93"/>
      <c r="L204" s="46"/>
    </row>
    <row r="205" spans="1:12" s="34" customFormat="1" ht="15.75" hidden="1">
      <c r="A205" s="17"/>
      <c r="B205" s="33"/>
      <c r="C205" s="112" t="s">
        <v>90</v>
      </c>
      <c r="D205" s="76"/>
      <c r="E205" s="64"/>
      <c r="F205" s="60"/>
      <c r="G205" s="105"/>
      <c r="H205" s="105"/>
      <c r="I205" s="142"/>
      <c r="J205" s="105"/>
      <c r="K205" s="93"/>
      <c r="L205" s="46"/>
    </row>
    <row r="206" spans="1:12" s="37" customFormat="1" ht="15.75" hidden="1">
      <c r="A206" s="30">
        <v>921</v>
      </c>
      <c r="B206" s="35"/>
      <c r="C206" s="36" t="s">
        <v>80</v>
      </c>
      <c r="D206" s="81">
        <f>+D207+D208+D209+D211</f>
        <v>773000</v>
      </c>
      <c r="E206" s="56">
        <f>E209+E211</f>
        <v>0</v>
      </c>
      <c r="F206" s="56">
        <f>F209+F211</f>
        <v>0</v>
      </c>
      <c r="G206" s="106"/>
      <c r="H206" s="106"/>
      <c r="I206" s="143"/>
      <c r="J206" s="106"/>
      <c r="K206" s="107"/>
      <c r="L206" s="91"/>
    </row>
    <row r="207" spans="1:12" s="34" customFormat="1" ht="15.75" hidden="1">
      <c r="A207" s="17"/>
      <c r="B207" s="33">
        <v>92109</v>
      </c>
      <c r="C207" s="34" t="s">
        <v>81</v>
      </c>
      <c r="D207" s="76">
        <v>426000</v>
      </c>
      <c r="E207" s="60"/>
      <c r="F207" s="60"/>
      <c r="G207" s="105"/>
      <c r="H207" s="105"/>
      <c r="I207" s="142"/>
      <c r="J207" s="105"/>
      <c r="K207" s="93"/>
      <c r="L207" s="46"/>
    </row>
    <row r="208" spans="1:12" s="34" customFormat="1" ht="15.75" hidden="1">
      <c r="A208" s="17"/>
      <c r="B208" s="33">
        <v>92116</v>
      </c>
      <c r="C208" s="34" t="s">
        <v>82</v>
      </c>
      <c r="D208" s="76">
        <v>300000</v>
      </c>
      <c r="E208" s="60"/>
      <c r="F208" s="60"/>
      <c r="G208" s="93"/>
      <c r="H208" s="105"/>
      <c r="I208" s="142"/>
      <c r="J208" s="105"/>
      <c r="K208" s="93"/>
      <c r="L208" s="46"/>
    </row>
    <row r="209" spans="1:12" s="34" customFormat="1" ht="15.75" hidden="1">
      <c r="A209" s="17"/>
      <c r="B209" s="33">
        <v>92120</v>
      </c>
      <c r="C209" s="34" t="s">
        <v>83</v>
      </c>
      <c r="D209" s="76"/>
      <c r="E209" s="60">
        <f>E210</f>
        <v>0</v>
      </c>
      <c r="F209" s="60">
        <f>F210</f>
        <v>0</v>
      </c>
      <c r="G209" s="93"/>
      <c r="H209" s="105"/>
      <c r="I209" s="142"/>
      <c r="J209" s="105">
        <f>15471107-14978343</f>
        <v>492764</v>
      </c>
      <c r="K209" s="93"/>
      <c r="L209" s="46"/>
    </row>
    <row r="210" spans="1:12" s="34" customFormat="1" ht="22.5" hidden="1">
      <c r="A210" s="17"/>
      <c r="B210" s="33"/>
      <c r="C210" s="112" t="s">
        <v>108</v>
      </c>
      <c r="D210" s="76"/>
      <c r="E210" s="60"/>
      <c r="F210" s="60"/>
      <c r="G210" s="93"/>
      <c r="H210" s="105"/>
      <c r="I210" s="142"/>
      <c r="J210" s="105"/>
      <c r="K210" s="93"/>
      <c r="L210" s="46"/>
    </row>
    <row r="211" spans="1:12" s="34" customFormat="1" ht="15.75" hidden="1">
      <c r="A211" s="17"/>
      <c r="B211" s="33">
        <v>92195</v>
      </c>
      <c r="C211" s="34" t="s">
        <v>17</v>
      </c>
      <c r="D211" s="76">
        <v>47000</v>
      </c>
      <c r="E211" s="60">
        <f>E212</f>
        <v>0</v>
      </c>
      <c r="F211" s="60">
        <f>F212</f>
        <v>0</v>
      </c>
      <c r="G211" s="93"/>
      <c r="H211" s="105"/>
      <c r="I211" s="142"/>
      <c r="J211" s="105"/>
      <c r="K211" s="93"/>
      <c r="L211" s="46"/>
    </row>
    <row r="212" spans="1:12" s="34" customFormat="1" ht="22.5" hidden="1">
      <c r="A212" s="17"/>
      <c r="B212" s="33"/>
      <c r="C212" s="112" t="s">
        <v>108</v>
      </c>
      <c r="D212" s="76"/>
      <c r="E212" s="64"/>
      <c r="F212" s="60"/>
      <c r="G212" s="93"/>
      <c r="H212" s="105"/>
      <c r="I212" s="142"/>
      <c r="J212" s="105"/>
      <c r="K212" s="93"/>
      <c r="L212" s="46"/>
    </row>
    <row r="213" spans="1:12" s="37" customFormat="1" ht="15.75" hidden="1">
      <c r="A213" s="30">
        <v>926</v>
      </c>
      <c r="B213" s="35"/>
      <c r="C213" s="36" t="s">
        <v>84</v>
      </c>
      <c r="D213" s="81">
        <f>+D214+D215</f>
        <v>292980</v>
      </c>
      <c r="E213" s="56"/>
      <c r="F213" s="56"/>
      <c r="G213" s="62"/>
      <c r="H213" s="106"/>
      <c r="I213" s="143"/>
      <c r="J213" s="106"/>
      <c r="K213" s="107"/>
      <c r="L213" s="91"/>
    </row>
    <row r="214" spans="1:12" s="34" customFormat="1" ht="15.75" hidden="1">
      <c r="A214" s="17"/>
      <c r="B214" s="33">
        <v>92601</v>
      </c>
      <c r="C214" s="34" t="s">
        <v>85</v>
      </c>
      <c r="D214" s="76">
        <v>105000</v>
      </c>
      <c r="E214" s="64"/>
      <c r="F214" s="60"/>
      <c r="G214" s="93"/>
      <c r="H214" s="105"/>
      <c r="I214" s="142"/>
      <c r="J214" s="105"/>
      <c r="K214" s="93"/>
      <c r="L214" s="46"/>
    </row>
    <row r="215" spans="1:12" s="34" customFormat="1" ht="15.75" hidden="1">
      <c r="A215" s="17"/>
      <c r="B215" s="33">
        <v>92605</v>
      </c>
      <c r="C215" s="34" t="s">
        <v>86</v>
      </c>
      <c r="D215" s="76">
        <v>187980</v>
      </c>
      <c r="E215" s="60"/>
      <c r="F215" s="60"/>
      <c r="G215" s="93"/>
      <c r="H215" s="105"/>
      <c r="I215" s="142"/>
      <c r="J215" s="105"/>
      <c r="K215" s="93"/>
      <c r="L215" s="46"/>
    </row>
    <row r="216" spans="1:12" s="34" customFormat="1" ht="15.75" hidden="1">
      <c r="A216" s="17"/>
      <c r="B216" s="33"/>
      <c r="D216" s="76"/>
      <c r="E216" s="64"/>
      <c r="F216" s="60"/>
      <c r="G216" s="93"/>
      <c r="H216" s="105"/>
      <c r="I216" s="142"/>
      <c r="J216" s="105"/>
      <c r="K216" s="93"/>
      <c r="L216" s="46"/>
    </row>
    <row r="217" spans="1:12" s="34" customFormat="1" ht="15.75" hidden="1">
      <c r="A217" s="17"/>
      <c r="B217" s="33"/>
      <c r="D217" s="76"/>
      <c r="E217" s="64"/>
      <c r="F217" s="60"/>
      <c r="G217" s="93"/>
      <c r="H217" s="105"/>
      <c r="I217" s="142"/>
      <c r="J217" s="105"/>
      <c r="K217" s="93"/>
      <c r="L217" s="46"/>
    </row>
    <row r="218" spans="1:12" s="37" customFormat="1" ht="15.75">
      <c r="A218" s="43"/>
      <c r="B218" s="44"/>
      <c r="C218" s="45" t="s">
        <v>87</v>
      </c>
      <c r="D218" s="84">
        <f>+D213+D206+D198+D189+D166+D160+D136+D128+D124+D111+D105+D94+D90+D74+D71+D34</f>
        <v>31982075.270000003</v>
      </c>
      <c r="E218" s="111">
        <f>E74+E105+E111+E133+E166+E189+E198</f>
        <v>62664</v>
      </c>
      <c r="F218" s="111">
        <f>F74+F105+F111+F133+F166+F189+F198</f>
        <v>120215</v>
      </c>
      <c r="G218" s="109"/>
      <c r="H218" s="109"/>
      <c r="I218" s="148"/>
      <c r="J218" s="133">
        <f>F218-E218</f>
        <v>57551</v>
      </c>
      <c r="K218" s="107"/>
      <c r="L218" s="91"/>
    </row>
    <row r="219" spans="1:12" s="34" customFormat="1" ht="15.75">
      <c r="A219" s="17"/>
      <c r="B219" s="33"/>
      <c r="D219" s="76"/>
      <c r="E219" s="64"/>
      <c r="F219" s="32"/>
      <c r="G219" s="93"/>
      <c r="H219" s="93"/>
      <c r="I219" s="142"/>
      <c r="J219" s="105"/>
      <c r="K219" s="93"/>
      <c r="L219" s="46"/>
    </row>
    <row r="220" spans="1:12" s="34" customFormat="1" ht="15.75" hidden="1">
      <c r="A220" s="17"/>
      <c r="B220" s="33"/>
      <c r="D220" s="76"/>
      <c r="E220" s="108"/>
      <c r="F220" s="93"/>
      <c r="G220" s="93"/>
      <c r="H220" s="93"/>
      <c r="I220" s="142"/>
      <c r="J220" s="105"/>
      <c r="K220" s="93"/>
      <c r="L220" s="46"/>
    </row>
    <row r="221" spans="1:12" s="34" customFormat="1" ht="15.75" hidden="1">
      <c r="A221" s="17"/>
      <c r="B221" s="33"/>
      <c r="D221" s="76"/>
      <c r="E221" s="94"/>
      <c r="F221" s="93"/>
      <c r="G221" s="93"/>
      <c r="H221" s="93"/>
      <c r="I221" s="142"/>
      <c r="J221" s="105"/>
      <c r="K221" s="93"/>
      <c r="L221" s="46"/>
    </row>
    <row r="222" spans="1:12" s="41" customFormat="1" ht="15.75" hidden="1">
      <c r="A222" s="17"/>
      <c r="B222" s="12"/>
      <c r="D222" s="82"/>
      <c r="E222" s="108"/>
      <c r="F222" s="108"/>
      <c r="G222" s="108"/>
      <c r="H222" s="108"/>
      <c r="I222" s="146"/>
      <c r="J222" s="108"/>
      <c r="K222" s="94"/>
      <c r="L222" s="92"/>
    </row>
    <row r="223" spans="1:12" s="34" customFormat="1" ht="15.75" hidden="1">
      <c r="A223" s="17"/>
      <c r="B223" s="33"/>
      <c r="D223" s="76"/>
      <c r="E223" s="93"/>
      <c r="F223" s="93"/>
      <c r="G223" s="93"/>
      <c r="H223" s="93"/>
      <c r="I223" s="142"/>
      <c r="J223" s="105"/>
      <c r="K223" s="93"/>
      <c r="L223" s="46"/>
    </row>
    <row r="224" spans="1:12" s="51" customFormat="1" ht="15.75" hidden="1">
      <c r="A224" s="117"/>
      <c r="B224" s="87"/>
      <c r="D224" s="77"/>
      <c r="E224" s="93"/>
      <c r="F224" s="93"/>
      <c r="G224" s="93"/>
      <c r="H224" s="93"/>
      <c r="I224" s="142"/>
      <c r="J224" s="105"/>
      <c r="K224" s="93"/>
      <c r="L224" s="87"/>
    </row>
    <row r="225" spans="1:10" ht="15.75">
      <c r="A225" s="98"/>
      <c r="B225" s="93"/>
      <c r="C225" s="93"/>
      <c r="D225" s="93"/>
      <c r="E225" s="105"/>
      <c r="J225" s="105">
        <f>J23-J218</f>
        <v>0</v>
      </c>
    </row>
    <row r="226" spans="1:10" ht="15.75">
      <c r="A226" s="93"/>
      <c r="B226" s="93"/>
      <c r="C226" s="93"/>
      <c r="D226" s="93"/>
      <c r="E226" s="105"/>
      <c r="J226" s="105"/>
    </row>
    <row r="227" spans="1:10" ht="15.75">
      <c r="A227" s="93"/>
      <c r="B227" s="93"/>
      <c r="C227" s="93"/>
      <c r="D227" s="93"/>
      <c r="J227" s="105"/>
    </row>
    <row r="228" spans="1:10" ht="15.75">
      <c r="A228" s="93"/>
      <c r="B228" s="93"/>
      <c r="C228" s="93"/>
      <c r="D228" s="93"/>
      <c r="J228" s="105"/>
    </row>
    <row r="229" spans="1:10" ht="15.75">
      <c r="A229" s="93"/>
      <c r="B229" s="93"/>
      <c r="C229" s="93"/>
      <c r="D229" s="93"/>
      <c r="J229" s="105"/>
    </row>
    <row r="230" spans="1:10" ht="15.75">
      <c r="A230" s="93"/>
      <c r="B230" s="93"/>
      <c r="C230" s="93"/>
      <c r="D230" s="93"/>
      <c r="J230" s="105"/>
    </row>
    <row r="231" spans="1:10" ht="15.75">
      <c r="A231" s="93"/>
      <c r="B231" s="93"/>
      <c r="C231" s="93"/>
      <c r="D231" s="93"/>
      <c r="J231" s="105"/>
    </row>
    <row r="232" spans="1:10" ht="15.75">
      <c r="A232" s="93"/>
      <c r="B232" s="93"/>
      <c r="C232" s="93"/>
      <c r="D232" s="93"/>
      <c r="J232" s="105"/>
    </row>
    <row r="233" spans="1:10" ht="15.75">
      <c r="A233" s="93"/>
      <c r="B233" s="93"/>
      <c r="C233" s="93"/>
      <c r="D233" s="93"/>
      <c r="J233" s="105"/>
    </row>
    <row r="234" spans="1:10" ht="15.75">
      <c r="A234" s="93"/>
      <c r="B234" s="93"/>
      <c r="C234" s="93"/>
      <c r="D234" s="93"/>
      <c r="J234" s="105"/>
    </row>
    <row r="235" spans="1:10" ht="15.75">
      <c r="A235" s="93"/>
      <c r="B235" s="93"/>
      <c r="C235" s="93"/>
      <c r="D235" s="93"/>
      <c r="J235" s="105"/>
    </row>
    <row r="236" spans="1:10" ht="15.75">
      <c r="A236" s="93"/>
      <c r="B236" s="93"/>
      <c r="C236" s="93"/>
      <c r="D236" s="93"/>
      <c r="J236" s="105"/>
    </row>
    <row r="237" spans="1:10" ht="15.75">
      <c r="A237" s="93"/>
      <c r="B237" s="93"/>
      <c r="C237" s="93"/>
      <c r="D237" s="93"/>
      <c r="J237" s="105"/>
    </row>
    <row r="238" spans="1:4" ht="15.75">
      <c r="A238" s="93"/>
      <c r="B238" s="93"/>
      <c r="C238" s="93"/>
      <c r="D238" s="93"/>
    </row>
    <row r="239" spans="1:4" ht="15.75">
      <c r="A239" s="93"/>
      <c r="B239" s="93"/>
      <c r="C239" s="93"/>
      <c r="D239" s="93"/>
    </row>
    <row r="240" spans="1:4" ht="15.75">
      <c r="A240" s="93"/>
      <c r="B240" s="93"/>
      <c r="C240" s="93"/>
      <c r="D240" s="93"/>
    </row>
    <row r="241" s="93" customFormat="1" ht="15.75">
      <c r="I241" s="142"/>
    </row>
    <row r="242" s="93" customFormat="1" ht="15.75">
      <c r="I242" s="142"/>
    </row>
    <row r="243" s="93" customFormat="1" ht="15.75">
      <c r="I243" s="142"/>
    </row>
    <row r="244" s="93" customFormat="1" ht="15.75">
      <c r="I244" s="142"/>
    </row>
    <row r="245" s="93" customFormat="1" ht="15.75">
      <c r="I245" s="142"/>
    </row>
    <row r="246" s="93" customFormat="1" ht="15.75">
      <c r="I246" s="142"/>
    </row>
    <row r="247" s="93" customFormat="1" ht="15.75">
      <c r="I247" s="142"/>
    </row>
    <row r="248" s="93" customFormat="1" ht="15.75">
      <c r="I248" s="142"/>
    </row>
    <row r="249" s="93" customFormat="1" ht="15.75">
      <c r="I249" s="142"/>
    </row>
    <row r="250" s="93" customFormat="1" ht="15.75">
      <c r="I250" s="142"/>
    </row>
    <row r="251" s="93" customFormat="1" ht="15.75">
      <c r="I251" s="142"/>
    </row>
    <row r="252" s="93" customFormat="1" ht="15.75">
      <c r="I252" s="142"/>
    </row>
    <row r="253" s="93" customFormat="1" ht="15.75">
      <c r="I253" s="142"/>
    </row>
    <row r="254" s="93" customFormat="1" ht="15.75">
      <c r="I254" s="142"/>
    </row>
    <row r="255" s="93" customFormat="1" ht="15.75">
      <c r="I255" s="142"/>
    </row>
    <row r="256" s="93" customFormat="1" ht="15.75">
      <c r="I256" s="142"/>
    </row>
    <row r="257" s="93" customFormat="1" ht="15.75">
      <c r="I257" s="142"/>
    </row>
    <row r="258" s="93" customFormat="1" ht="15.75">
      <c r="I258" s="142"/>
    </row>
    <row r="259" s="93" customFormat="1" ht="15.75">
      <c r="I259" s="142"/>
    </row>
    <row r="260" s="93" customFormat="1" ht="15.75">
      <c r="I260" s="142"/>
    </row>
    <row r="261" s="93" customFormat="1" ht="15.75">
      <c r="I261" s="142"/>
    </row>
    <row r="262" s="93" customFormat="1" ht="15.75">
      <c r="I262" s="142"/>
    </row>
    <row r="263" s="93" customFormat="1" ht="15.75">
      <c r="I263" s="142"/>
    </row>
    <row r="264" s="93" customFormat="1" ht="15.75">
      <c r="I264" s="142"/>
    </row>
    <row r="265" s="93" customFormat="1" ht="15.75">
      <c r="I265" s="142"/>
    </row>
    <row r="266" s="93" customFormat="1" ht="15.75">
      <c r="I266" s="142"/>
    </row>
    <row r="267" s="93" customFormat="1" ht="15.75">
      <c r="I267" s="142"/>
    </row>
    <row r="268" s="93" customFormat="1" ht="15.75">
      <c r="I268" s="142"/>
    </row>
    <row r="269" s="93" customFormat="1" ht="15.75">
      <c r="I269" s="142"/>
    </row>
    <row r="270" s="93" customFormat="1" ht="15.75">
      <c r="I270" s="142"/>
    </row>
    <row r="271" s="93" customFormat="1" ht="15.75">
      <c r="I271" s="142"/>
    </row>
    <row r="272" s="93" customFormat="1" ht="15.75">
      <c r="I272" s="142"/>
    </row>
    <row r="273" s="93" customFormat="1" ht="15.75">
      <c r="I273" s="142"/>
    </row>
    <row r="274" s="93" customFormat="1" ht="15.75">
      <c r="I274" s="142"/>
    </row>
    <row r="275" s="93" customFormat="1" ht="15.75">
      <c r="I275" s="142"/>
    </row>
    <row r="276" s="93" customFormat="1" ht="15.75">
      <c r="I276" s="142"/>
    </row>
    <row r="277" s="93" customFormat="1" ht="15.75">
      <c r="I277" s="142"/>
    </row>
    <row r="278" s="93" customFormat="1" ht="15.75">
      <c r="I278" s="142"/>
    </row>
    <row r="279" s="93" customFormat="1" ht="15.75">
      <c r="I279" s="142"/>
    </row>
    <row r="280" s="93" customFormat="1" ht="15.75">
      <c r="I280" s="142"/>
    </row>
    <row r="281" s="93" customFormat="1" ht="15.75">
      <c r="I281" s="142"/>
    </row>
    <row r="282" s="93" customFormat="1" ht="15.75">
      <c r="I282" s="142"/>
    </row>
    <row r="283" s="93" customFormat="1" ht="15.75">
      <c r="I283" s="142"/>
    </row>
    <row r="284" s="93" customFormat="1" ht="15.75">
      <c r="I284" s="142"/>
    </row>
    <row r="285" s="93" customFormat="1" ht="15.75">
      <c r="I285" s="142"/>
    </row>
    <row r="286" s="93" customFormat="1" ht="15.75">
      <c r="I286" s="142"/>
    </row>
    <row r="287" s="93" customFormat="1" ht="15.75">
      <c r="I287" s="142"/>
    </row>
    <row r="288" s="93" customFormat="1" ht="15.75">
      <c r="I288" s="142"/>
    </row>
    <row r="289" s="93" customFormat="1" ht="15.75">
      <c r="I289" s="142"/>
    </row>
    <row r="290" s="93" customFormat="1" ht="15.75">
      <c r="I290" s="142"/>
    </row>
    <row r="291" s="93" customFormat="1" ht="15.75">
      <c r="I291" s="142"/>
    </row>
    <row r="292" s="93" customFormat="1" ht="15.75">
      <c r="I292" s="142"/>
    </row>
    <row r="293" s="93" customFormat="1" ht="15.75">
      <c r="I293" s="142"/>
    </row>
    <row r="294" s="93" customFormat="1" ht="15.75">
      <c r="I294" s="142"/>
    </row>
    <row r="295" s="93" customFormat="1" ht="15.75">
      <c r="I295" s="142"/>
    </row>
    <row r="296" s="93" customFormat="1" ht="15.75">
      <c r="I296" s="142"/>
    </row>
    <row r="297" s="93" customFormat="1" ht="15.75">
      <c r="I297" s="142"/>
    </row>
    <row r="298" s="93" customFormat="1" ht="15.75">
      <c r="I298" s="142"/>
    </row>
    <row r="299" s="93" customFormat="1" ht="15.75">
      <c r="I299" s="142"/>
    </row>
    <row r="300" s="93" customFormat="1" ht="15.75">
      <c r="I300" s="142"/>
    </row>
    <row r="301" s="93" customFormat="1" ht="15.75">
      <c r="I301" s="142"/>
    </row>
    <row r="302" s="93" customFormat="1" ht="15.75">
      <c r="I302" s="142"/>
    </row>
    <row r="303" s="93" customFormat="1" ht="15.75">
      <c r="I303" s="142"/>
    </row>
    <row r="304" s="93" customFormat="1" ht="15.75">
      <c r="I304" s="142"/>
    </row>
    <row r="305" s="93" customFormat="1" ht="15.75">
      <c r="I305" s="142"/>
    </row>
    <row r="306" s="93" customFormat="1" ht="15.75">
      <c r="I306" s="142"/>
    </row>
    <row r="307" s="93" customFormat="1" ht="15.75">
      <c r="I307" s="142"/>
    </row>
    <row r="308" s="93" customFormat="1" ht="15.75">
      <c r="I308" s="142"/>
    </row>
    <row r="309" s="93" customFormat="1" ht="15.75">
      <c r="I309" s="142"/>
    </row>
    <row r="310" s="93" customFormat="1" ht="15.75">
      <c r="I310" s="142"/>
    </row>
    <row r="311" s="93" customFormat="1" ht="15.75">
      <c r="I311" s="142"/>
    </row>
    <row r="312" s="93" customFormat="1" ht="15.75">
      <c r="I312" s="142"/>
    </row>
    <row r="313" s="93" customFormat="1" ht="15.75">
      <c r="I313" s="142"/>
    </row>
    <row r="314" s="93" customFormat="1" ht="15.75">
      <c r="I314" s="142"/>
    </row>
    <row r="315" s="93" customFormat="1" ht="15.75">
      <c r="I315" s="142"/>
    </row>
    <row r="316" s="93" customFormat="1" ht="15.75">
      <c r="I316" s="142"/>
    </row>
    <row r="317" s="93" customFormat="1" ht="15.75">
      <c r="I317" s="142"/>
    </row>
    <row r="318" s="93" customFormat="1" ht="15.75">
      <c r="I318" s="142"/>
    </row>
    <row r="319" s="93" customFormat="1" ht="15.75">
      <c r="I319" s="142"/>
    </row>
    <row r="320" s="93" customFormat="1" ht="15.75">
      <c r="I320" s="142"/>
    </row>
    <row r="321" s="93" customFormat="1" ht="15.75">
      <c r="I321" s="142"/>
    </row>
    <row r="322" s="93" customFormat="1" ht="15.75">
      <c r="I322" s="142"/>
    </row>
    <row r="323" s="93" customFormat="1" ht="15.75">
      <c r="I323" s="142"/>
    </row>
    <row r="324" s="93" customFormat="1" ht="15.75">
      <c r="I324" s="142"/>
    </row>
    <row r="325" s="93" customFormat="1" ht="15.75">
      <c r="I325" s="142"/>
    </row>
    <row r="326" s="93" customFormat="1" ht="15.75">
      <c r="I326" s="142"/>
    </row>
    <row r="327" s="93" customFormat="1" ht="15.75">
      <c r="I327" s="142"/>
    </row>
    <row r="328" s="93" customFormat="1" ht="15.75">
      <c r="I328" s="142"/>
    </row>
    <row r="329" s="93" customFormat="1" ht="15.75">
      <c r="I329" s="142"/>
    </row>
    <row r="330" s="93" customFormat="1" ht="15.75">
      <c r="I330" s="142"/>
    </row>
    <row r="331" s="93" customFormat="1" ht="15.75">
      <c r="I331" s="142"/>
    </row>
    <row r="332" s="93" customFormat="1" ht="15.75">
      <c r="I332" s="142"/>
    </row>
    <row r="333" s="93" customFormat="1" ht="15.75">
      <c r="I333" s="142"/>
    </row>
    <row r="334" s="93" customFormat="1" ht="15.75">
      <c r="I334" s="142"/>
    </row>
    <row r="335" s="93" customFormat="1" ht="15.75">
      <c r="I335" s="142"/>
    </row>
    <row r="336" s="93" customFormat="1" ht="15.75">
      <c r="I336" s="142"/>
    </row>
    <row r="337" s="93" customFormat="1" ht="15.75">
      <c r="I337" s="142"/>
    </row>
    <row r="338" s="93" customFormat="1" ht="15.75">
      <c r="I338" s="142"/>
    </row>
    <row r="339" s="93" customFormat="1" ht="15.75">
      <c r="I339" s="142"/>
    </row>
    <row r="340" s="93" customFormat="1" ht="15.75">
      <c r="I340" s="142"/>
    </row>
    <row r="341" s="93" customFormat="1" ht="15.75">
      <c r="I341" s="142"/>
    </row>
    <row r="342" s="93" customFormat="1" ht="15.75">
      <c r="I342" s="142"/>
    </row>
    <row r="343" s="93" customFormat="1" ht="15.75">
      <c r="I343" s="142"/>
    </row>
    <row r="344" s="93" customFormat="1" ht="15.75">
      <c r="I344" s="142"/>
    </row>
    <row r="345" s="93" customFormat="1" ht="15.75">
      <c r="I345" s="142"/>
    </row>
    <row r="346" s="93" customFormat="1" ht="15.75">
      <c r="I346" s="142"/>
    </row>
    <row r="347" s="93" customFormat="1" ht="15.75">
      <c r="I347" s="142"/>
    </row>
    <row r="348" s="93" customFormat="1" ht="15.75">
      <c r="I348" s="142"/>
    </row>
    <row r="349" s="93" customFormat="1" ht="15.75">
      <c r="I349" s="142"/>
    </row>
    <row r="350" s="93" customFormat="1" ht="15.75">
      <c r="I350" s="142"/>
    </row>
    <row r="351" s="93" customFormat="1" ht="15.75">
      <c r="I351" s="142"/>
    </row>
    <row r="352" s="93" customFormat="1" ht="15.75">
      <c r="I352" s="142"/>
    </row>
    <row r="353" s="93" customFormat="1" ht="15.75">
      <c r="I353" s="142"/>
    </row>
    <row r="354" s="93" customFormat="1" ht="15.75">
      <c r="I354" s="142"/>
    </row>
    <row r="355" s="93" customFormat="1" ht="15.75">
      <c r="I355" s="142"/>
    </row>
    <row r="356" s="93" customFormat="1" ht="15.75">
      <c r="I356" s="142"/>
    </row>
    <row r="357" s="93" customFormat="1" ht="15.75">
      <c r="I357" s="142"/>
    </row>
    <row r="358" s="93" customFormat="1" ht="15.75">
      <c r="I358" s="142"/>
    </row>
    <row r="359" s="93" customFormat="1" ht="15.75">
      <c r="I359" s="142"/>
    </row>
    <row r="360" s="93" customFormat="1" ht="15.75">
      <c r="I360" s="142"/>
    </row>
    <row r="361" s="93" customFormat="1" ht="15.75">
      <c r="I361" s="142"/>
    </row>
    <row r="362" s="93" customFormat="1" ht="15.75">
      <c r="I362" s="142"/>
    </row>
    <row r="363" s="93" customFormat="1" ht="15.75">
      <c r="I363" s="142"/>
    </row>
    <row r="364" s="93" customFormat="1" ht="15.75">
      <c r="I364" s="142"/>
    </row>
    <row r="365" s="93" customFormat="1" ht="15.75">
      <c r="I365" s="142"/>
    </row>
    <row r="366" s="93" customFormat="1" ht="15.75">
      <c r="I366" s="142"/>
    </row>
    <row r="367" s="93" customFormat="1" ht="15.75">
      <c r="I367" s="142"/>
    </row>
    <row r="368" s="93" customFormat="1" ht="15.75">
      <c r="I368" s="142"/>
    </row>
    <row r="369" s="93" customFormat="1" ht="15.75">
      <c r="I369" s="142"/>
    </row>
    <row r="370" s="93" customFormat="1" ht="15.75">
      <c r="I370" s="142"/>
    </row>
    <row r="371" s="93" customFormat="1" ht="15.75">
      <c r="I371" s="142"/>
    </row>
    <row r="372" s="93" customFormat="1" ht="15.75">
      <c r="I372" s="142"/>
    </row>
    <row r="373" s="93" customFormat="1" ht="15.75">
      <c r="I373" s="142"/>
    </row>
    <row r="374" s="93" customFormat="1" ht="15.75">
      <c r="I374" s="142"/>
    </row>
    <row r="375" s="93" customFormat="1" ht="15.75">
      <c r="I375" s="142"/>
    </row>
    <row r="376" s="93" customFormat="1" ht="15.75">
      <c r="I376" s="142"/>
    </row>
    <row r="377" s="93" customFormat="1" ht="15.75">
      <c r="I377" s="142"/>
    </row>
    <row r="378" s="93" customFormat="1" ht="15.75">
      <c r="I378" s="142"/>
    </row>
    <row r="379" s="93" customFormat="1" ht="15.75">
      <c r="I379" s="142"/>
    </row>
    <row r="380" s="93" customFormat="1" ht="15.75">
      <c r="I380" s="142"/>
    </row>
    <row r="381" s="93" customFormat="1" ht="15.75">
      <c r="I381" s="142"/>
    </row>
    <row r="382" s="93" customFormat="1" ht="15.75">
      <c r="I382" s="142"/>
    </row>
    <row r="383" s="93" customFormat="1" ht="15.75">
      <c r="I383" s="142"/>
    </row>
    <row r="384" s="93" customFormat="1" ht="15.75">
      <c r="I384" s="142"/>
    </row>
    <row r="385" s="93" customFormat="1" ht="15.75">
      <c r="I385" s="142"/>
    </row>
    <row r="386" s="93" customFormat="1" ht="15.75">
      <c r="I386" s="142"/>
    </row>
    <row r="387" s="93" customFormat="1" ht="15.75">
      <c r="I387" s="142"/>
    </row>
    <row r="388" s="93" customFormat="1" ht="15.75">
      <c r="I388" s="142"/>
    </row>
    <row r="389" s="93" customFormat="1" ht="15.75">
      <c r="I389" s="142"/>
    </row>
    <row r="390" s="93" customFormat="1" ht="15.75">
      <c r="I390" s="142"/>
    </row>
    <row r="391" s="93" customFormat="1" ht="15.75">
      <c r="I391" s="142"/>
    </row>
    <row r="392" s="93" customFormat="1" ht="15.75">
      <c r="I392" s="142"/>
    </row>
    <row r="393" s="93" customFormat="1" ht="15.75">
      <c r="I393" s="142"/>
    </row>
    <row r="394" s="93" customFormat="1" ht="15.75">
      <c r="I394" s="142"/>
    </row>
    <row r="395" s="93" customFormat="1" ht="15.75">
      <c r="I395" s="142"/>
    </row>
    <row r="396" s="93" customFormat="1" ht="15.75">
      <c r="I396" s="142"/>
    </row>
    <row r="397" s="93" customFormat="1" ht="15.75">
      <c r="I397" s="142"/>
    </row>
    <row r="398" s="93" customFormat="1" ht="15.75">
      <c r="I398" s="142"/>
    </row>
    <row r="399" s="93" customFormat="1" ht="15.75">
      <c r="I399" s="142"/>
    </row>
    <row r="400" s="93" customFormat="1" ht="15.75">
      <c r="I400" s="142"/>
    </row>
    <row r="401" s="93" customFormat="1" ht="15.75">
      <c r="I401" s="142"/>
    </row>
    <row r="402" s="93" customFormat="1" ht="15.75">
      <c r="I402" s="142"/>
    </row>
    <row r="403" s="93" customFormat="1" ht="15.75">
      <c r="I403" s="142"/>
    </row>
    <row r="404" s="93" customFormat="1" ht="15.75">
      <c r="I404" s="142"/>
    </row>
    <row r="405" s="93" customFormat="1" ht="15.75">
      <c r="I405" s="142"/>
    </row>
    <row r="406" s="93" customFormat="1" ht="15.75">
      <c r="I406" s="142"/>
    </row>
    <row r="407" s="93" customFormat="1" ht="15.75">
      <c r="I407" s="142"/>
    </row>
    <row r="408" s="93" customFormat="1" ht="15.75">
      <c r="I408" s="142"/>
    </row>
    <row r="409" s="93" customFormat="1" ht="15.75">
      <c r="I409" s="142"/>
    </row>
    <row r="410" s="93" customFormat="1" ht="15.75">
      <c r="I410" s="142"/>
    </row>
    <row r="411" s="93" customFormat="1" ht="15.75">
      <c r="I411" s="142"/>
    </row>
    <row r="412" s="93" customFormat="1" ht="15.75">
      <c r="I412" s="142"/>
    </row>
    <row r="413" s="93" customFormat="1" ht="15.75">
      <c r="I413" s="142"/>
    </row>
    <row r="414" s="93" customFormat="1" ht="15.75">
      <c r="I414" s="142"/>
    </row>
    <row r="415" s="93" customFormat="1" ht="15.75">
      <c r="I415" s="142"/>
    </row>
    <row r="416" s="93" customFormat="1" ht="15.75">
      <c r="I416" s="142"/>
    </row>
    <row r="417" s="93" customFormat="1" ht="15.75">
      <c r="I417" s="142"/>
    </row>
    <row r="418" s="93" customFormat="1" ht="15.75">
      <c r="I418" s="142"/>
    </row>
    <row r="419" s="93" customFormat="1" ht="15.75">
      <c r="I419" s="142"/>
    </row>
    <row r="420" s="93" customFormat="1" ht="15.75">
      <c r="I420" s="142"/>
    </row>
    <row r="421" s="93" customFormat="1" ht="15.75">
      <c r="I421" s="142"/>
    </row>
    <row r="422" s="93" customFormat="1" ht="15.75">
      <c r="I422" s="142"/>
    </row>
    <row r="423" s="93" customFormat="1" ht="15.75">
      <c r="I423" s="142"/>
    </row>
    <row r="424" s="93" customFormat="1" ht="15.75">
      <c r="I424" s="142"/>
    </row>
    <row r="425" s="93" customFormat="1" ht="15.75">
      <c r="I425" s="142"/>
    </row>
    <row r="426" s="93" customFormat="1" ht="15.75">
      <c r="I426" s="142"/>
    </row>
    <row r="427" s="93" customFormat="1" ht="15.75">
      <c r="I427" s="142"/>
    </row>
    <row r="428" s="93" customFormat="1" ht="15.75">
      <c r="I428" s="142"/>
    </row>
    <row r="429" s="93" customFormat="1" ht="15.75">
      <c r="I429" s="142"/>
    </row>
    <row r="430" s="93" customFormat="1" ht="15.75">
      <c r="I430" s="142"/>
    </row>
    <row r="431" s="93" customFormat="1" ht="15.75">
      <c r="I431" s="142"/>
    </row>
    <row r="432" s="93" customFormat="1" ht="15.75">
      <c r="I432" s="142"/>
    </row>
    <row r="433" s="93" customFormat="1" ht="15.75">
      <c r="I433" s="142"/>
    </row>
    <row r="434" s="93" customFormat="1" ht="15.75">
      <c r="I434" s="142"/>
    </row>
    <row r="435" s="93" customFormat="1" ht="15.75">
      <c r="I435" s="142"/>
    </row>
    <row r="436" s="93" customFormat="1" ht="15.75">
      <c r="I436" s="142"/>
    </row>
    <row r="437" s="93" customFormat="1" ht="15.75">
      <c r="I437" s="142"/>
    </row>
    <row r="438" s="93" customFormat="1" ht="15.75">
      <c r="I438" s="142"/>
    </row>
    <row r="439" s="93" customFormat="1" ht="15.75">
      <c r="I439" s="142"/>
    </row>
    <row r="440" s="93" customFormat="1" ht="15.75">
      <c r="I440" s="142"/>
    </row>
    <row r="441" s="93" customFormat="1" ht="15.75">
      <c r="I441" s="142"/>
    </row>
    <row r="442" s="93" customFormat="1" ht="15.75">
      <c r="I442" s="142"/>
    </row>
    <row r="443" s="93" customFormat="1" ht="15.75">
      <c r="I443" s="142"/>
    </row>
    <row r="444" s="93" customFormat="1" ht="15.75">
      <c r="I444" s="142"/>
    </row>
    <row r="445" s="93" customFormat="1" ht="15.75">
      <c r="I445" s="142"/>
    </row>
    <row r="446" s="93" customFormat="1" ht="15.75">
      <c r="I446" s="142"/>
    </row>
    <row r="447" s="93" customFormat="1" ht="15.75">
      <c r="I447" s="142"/>
    </row>
    <row r="448" s="93" customFormat="1" ht="15.75">
      <c r="I448" s="142"/>
    </row>
    <row r="449" s="93" customFormat="1" ht="15.75">
      <c r="I449" s="142"/>
    </row>
    <row r="450" s="93" customFormat="1" ht="15.75">
      <c r="I450" s="142"/>
    </row>
    <row r="451" s="93" customFormat="1" ht="15.75">
      <c r="I451" s="142"/>
    </row>
    <row r="452" s="93" customFormat="1" ht="15.75">
      <c r="I452" s="142"/>
    </row>
    <row r="453" s="93" customFormat="1" ht="15.75">
      <c r="I453" s="142"/>
    </row>
    <row r="454" s="93" customFormat="1" ht="15.75">
      <c r="I454" s="142"/>
    </row>
    <row r="455" s="93" customFormat="1" ht="15.75">
      <c r="I455" s="142"/>
    </row>
    <row r="456" s="93" customFormat="1" ht="15.75">
      <c r="I456" s="142"/>
    </row>
    <row r="457" s="93" customFormat="1" ht="15.75">
      <c r="I457" s="142"/>
    </row>
    <row r="458" s="93" customFormat="1" ht="15.75">
      <c r="I458" s="142"/>
    </row>
    <row r="459" s="93" customFormat="1" ht="15.75">
      <c r="I459" s="142"/>
    </row>
    <row r="460" s="93" customFormat="1" ht="15.75">
      <c r="I460" s="142"/>
    </row>
    <row r="461" s="93" customFormat="1" ht="15.75">
      <c r="I461" s="142"/>
    </row>
    <row r="462" s="93" customFormat="1" ht="15.75">
      <c r="I462" s="142"/>
    </row>
    <row r="463" s="93" customFormat="1" ht="15.75">
      <c r="I463" s="142"/>
    </row>
    <row r="464" s="93" customFormat="1" ht="15.75">
      <c r="I464" s="142"/>
    </row>
    <row r="465" s="93" customFormat="1" ht="15.75">
      <c r="I465" s="142"/>
    </row>
    <row r="466" s="93" customFormat="1" ht="15.75">
      <c r="I466" s="142"/>
    </row>
    <row r="467" s="93" customFormat="1" ht="15.75">
      <c r="I467" s="142"/>
    </row>
    <row r="468" s="93" customFormat="1" ht="15.75">
      <c r="I468" s="142"/>
    </row>
    <row r="469" s="93" customFormat="1" ht="15.75">
      <c r="I469" s="142"/>
    </row>
    <row r="470" s="93" customFormat="1" ht="15.75">
      <c r="I470" s="142"/>
    </row>
    <row r="471" s="93" customFormat="1" ht="15.75">
      <c r="I471" s="142"/>
    </row>
    <row r="472" s="93" customFormat="1" ht="15.75">
      <c r="I472" s="142"/>
    </row>
    <row r="473" s="93" customFormat="1" ht="15.75">
      <c r="I473" s="142"/>
    </row>
    <row r="474" s="93" customFormat="1" ht="15.75">
      <c r="I474" s="142"/>
    </row>
    <row r="475" s="93" customFormat="1" ht="15.75">
      <c r="I475" s="142"/>
    </row>
    <row r="476" s="93" customFormat="1" ht="15.75">
      <c r="I476" s="142"/>
    </row>
    <row r="477" s="93" customFormat="1" ht="15.75">
      <c r="I477" s="142"/>
    </row>
    <row r="478" s="93" customFormat="1" ht="15.75">
      <c r="I478" s="142"/>
    </row>
    <row r="479" s="93" customFormat="1" ht="15.75">
      <c r="I479" s="142"/>
    </row>
    <row r="480" s="93" customFormat="1" ht="15.75">
      <c r="I480" s="142"/>
    </row>
    <row r="481" s="93" customFormat="1" ht="15.75">
      <c r="I481" s="142"/>
    </row>
    <row r="482" s="93" customFormat="1" ht="15.75">
      <c r="I482" s="142"/>
    </row>
    <row r="483" s="93" customFormat="1" ht="15.75">
      <c r="I483" s="142"/>
    </row>
    <row r="484" s="93" customFormat="1" ht="15.75">
      <c r="I484" s="142"/>
    </row>
    <row r="485" s="93" customFormat="1" ht="15.75">
      <c r="I485" s="142"/>
    </row>
    <row r="486" s="93" customFormat="1" ht="15.75">
      <c r="I486" s="142"/>
    </row>
    <row r="487" s="93" customFormat="1" ht="15.75">
      <c r="I487" s="142"/>
    </row>
    <row r="488" s="93" customFormat="1" ht="15.75">
      <c r="I488" s="142"/>
    </row>
    <row r="489" s="93" customFormat="1" ht="15.75">
      <c r="I489" s="142"/>
    </row>
    <row r="490" s="93" customFormat="1" ht="15.75">
      <c r="I490" s="142"/>
    </row>
    <row r="491" s="93" customFormat="1" ht="15.75">
      <c r="I491" s="142"/>
    </row>
    <row r="492" s="93" customFormat="1" ht="15.75">
      <c r="I492" s="142"/>
    </row>
    <row r="493" s="93" customFormat="1" ht="15.75">
      <c r="I493" s="142"/>
    </row>
    <row r="494" s="93" customFormat="1" ht="15.75">
      <c r="I494" s="142"/>
    </row>
    <row r="495" s="93" customFormat="1" ht="15.75">
      <c r="I495" s="142"/>
    </row>
    <row r="496" s="93" customFormat="1" ht="15.75">
      <c r="I496" s="142"/>
    </row>
    <row r="497" s="93" customFormat="1" ht="15.75">
      <c r="I497" s="142"/>
    </row>
    <row r="498" s="93" customFormat="1" ht="15.75">
      <c r="I498" s="142"/>
    </row>
    <row r="499" s="93" customFormat="1" ht="15.75">
      <c r="I499" s="142"/>
    </row>
    <row r="500" s="93" customFormat="1" ht="15.75">
      <c r="I500" s="142"/>
    </row>
    <row r="501" s="93" customFormat="1" ht="15.75">
      <c r="I501" s="142"/>
    </row>
    <row r="502" s="93" customFormat="1" ht="15.75">
      <c r="I502" s="142"/>
    </row>
    <row r="503" s="93" customFormat="1" ht="15.75">
      <c r="I503" s="142"/>
    </row>
    <row r="504" s="93" customFormat="1" ht="15.75">
      <c r="I504" s="142"/>
    </row>
    <row r="505" s="93" customFormat="1" ht="15.75">
      <c r="I505" s="142"/>
    </row>
    <row r="506" s="93" customFormat="1" ht="15.75">
      <c r="I506" s="142"/>
    </row>
    <row r="507" s="93" customFormat="1" ht="15.75">
      <c r="I507" s="142"/>
    </row>
    <row r="508" s="93" customFormat="1" ht="15.75">
      <c r="I508" s="142"/>
    </row>
    <row r="509" s="93" customFormat="1" ht="15.75">
      <c r="I509" s="142"/>
    </row>
    <row r="510" s="93" customFormat="1" ht="15.75">
      <c r="I510" s="142"/>
    </row>
    <row r="511" s="93" customFormat="1" ht="15.75">
      <c r="I511" s="142"/>
    </row>
    <row r="512" s="93" customFormat="1" ht="15.75">
      <c r="I512" s="142"/>
    </row>
    <row r="513" s="93" customFormat="1" ht="15.75">
      <c r="I513" s="142"/>
    </row>
    <row r="514" s="93" customFormat="1" ht="15.75">
      <c r="I514" s="142"/>
    </row>
    <row r="515" s="93" customFormat="1" ht="15.75">
      <c r="I515" s="142"/>
    </row>
    <row r="516" s="93" customFormat="1" ht="15.75">
      <c r="I516" s="142"/>
    </row>
  </sheetData>
  <mergeCells count="23">
    <mergeCell ref="B14:C14"/>
    <mergeCell ref="B15:C15"/>
    <mergeCell ref="B11:D11"/>
    <mergeCell ref="I1:J1"/>
    <mergeCell ref="A6:B6"/>
    <mergeCell ref="E27:E31"/>
    <mergeCell ref="F27:F31"/>
    <mergeCell ref="A25:B25"/>
    <mergeCell ref="B21:C21"/>
    <mergeCell ref="B22:C22"/>
    <mergeCell ref="B23:C23"/>
    <mergeCell ref="B16:C16"/>
    <mergeCell ref="B17:C17"/>
    <mergeCell ref="B18:C18"/>
    <mergeCell ref="B19:C19"/>
    <mergeCell ref="B20:C20"/>
    <mergeCell ref="E1:F3"/>
    <mergeCell ref="A4:C4"/>
    <mergeCell ref="B8:C8"/>
    <mergeCell ref="B9:C9"/>
    <mergeCell ref="B10:C10"/>
    <mergeCell ref="B12:C12"/>
    <mergeCell ref="B13:C13"/>
  </mergeCells>
  <printOptions/>
  <pageMargins left="0.7479166666666667" right="0.7479166666666667" top="0.54" bottom="0.9840277777777778" header="0.5118055555555556" footer="0.5118055555555556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2010-08-05T13:19:45Z</cp:lastPrinted>
  <dcterms:created xsi:type="dcterms:W3CDTF">2010-05-05T12:06:38Z</dcterms:created>
  <dcterms:modified xsi:type="dcterms:W3CDTF">2010-08-05T13:31:14Z</dcterms:modified>
  <cp:category/>
  <cp:version/>
  <cp:contentType/>
  <cp:contentStatus/>
</cp:coreProperties>
</file>